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flvw-my.sharepoint.com/personal/wilfried_paschen_flvw_de/Documents/KK-Formulare/KK-Formulare/Auslagenabrechnung/"/>
    </mc:Choice>
  </mc:AlternateContent>
  <xr:revisionPtr revIDLastSave="0" documentId="8_{E7B793F4-D20C-4B2D-BC91-1F016A07C20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eschreibung" sheetId="23" r:id="rId1"/>
    <sheet name="Auslagenabrechnung" sheetId="1" r:id="rId2"/>
    <sheet name="Auslagen Übertrag" sheetId="21" r:id="rId3"/>
    <sheet name="Telefon  Porto" sheetId="17" r:id="rId4"/>
    <sheet name="Telefon  Porto (2)" sheetId="20" r:id="rId5"/>
    <sheet name="Passwörter" sheetId="22" state="hidden" r:id="rId6"/>
  </sheets>
  <definedNames>
    <definedName name="_xlnm.Print_Area" localSheetId="1">Auslagenabrechnung!$A$1:$P$52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" i="1" l="1"/>
  <c r="E12" i="17"/>
  <c r="B12" i="17"/>
  <c r="C9" i="17"/>
  <c r="F6" i="17"/>
  <c r="A7" i="17"/>
  <c r="E4" i="17"/>
  <c r="C2" i="17"/>
  <c r="E40" i="21"/>
  <c r="J40" i="1"/>
  <c r="J39" i="1"/>
  <c r="I17" i="21"/>
  <c r="I18" i="21"/>
  <c r="I19" i="21"/>
  <c r="I20" i="21"/>
  <c r="I21" i="21"/>
  <c r="I22" i="21"/>
  <c r="I23" i="21"/>
  <c r="I24" i="21"/>
  <c r="I25" i="21"/>
  <c r="I26" i="21"/>
  <c r="I27" i="21"/>
  <c r="I29" i="21"/>
  <c r="I30" i="21"/>
  <c r="I31" i="21"/>
  <c r="I32" i="21"/>
  <c r="I16" i="2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H17" i="21"/>
  <c r="H18" i="21"/>
  <c r="H19" i="21"/>
  <c r="H20" i="21"/>
  <c r="H21" i="21"/>
  <c r="H22" i="21"/>
  <c r="H23" i="21"/>
  <c r="H24" i="21"/>
  <c r="H25" i="21"/>
  <c r="H26" i="21"/>
  <c r="H27" i="21"/>
  <c r="H29" i="21"/>
  <c r="H30" i="21"/>
  <c r="H31" i="21"/>
  <c r="H32" i="21"/>
  <c r="H16" i="21"/>
  <c r="J40" i="21"/>
  <c r="M16" i="1"/>
  <c r="M32" i="21"/>
  <c r="O32" i="21"/>
  <c r="J32" i="21"/>
  <c r="M31" i="21"/>
  <c r="O31" i="21"/>
  <c r="J31" i="21"/>
  <c r="M30" i="21"/>
  <c r="O30" i="21"/>
  <c r="J30" i="21"/>
  <c r="M29" i="21"/>
  <c r="O29" i="21"/>
  <c r="J29" i="21"/>
  <c r="M28" i="21"/>
  <c r="O28" i="21"/>
  <c r="M27" i="21"/>
  <c r="O27" i="21"/>
  <c r="J27" i="21"/>
  <c r="M26" i="21"/>
  <c r="O26" i="21"/>
  <c r="J26" i="21"/>
  <c r="M25" i="21"/>
  <c r="O25" i="21"/>
  <c r="J25" i="21"/>
  <c r="M24" i="21"/>
  <c r="O24" i="21"/>
  <c r="J24" i="21"/>
  <c r="M23" i="21"/>
  <c r="O23" i="21"/>
  <c r="J23" i="21"/>
  <c r="M22" i="21"/>
  <c r="O22" i="21"/>
  <c r="J22" i="21"/>
  <c r="M21" i="21"/>
  <c r="O21" i="21"/>
  <c r="J21" i="21"/>
  <c r="M20" i="21"/>
  <c r="O20" i="21"/>
  <c r="M19" i="21"/>
  <c r="O19" i="21"/>
  <c r="J19" i="21"/>
  <c r="M18" i="21"/>
  <c r="O18" i="21"/>
  <c r="J18" i="21"/>
  <c r="M17" i="21"/>
  <c r="O17" i="21"/>
  <c r="J17" i="21"/>
  <c r="M16" i="21"/>
  <c r="O16" i="21"/>
  <c r="J16" i="21"/>
  <c r="H24" i="1"/>
  <c r="M17" i="1"/>
  <c r="O17" i="1"/>
  <c r="I17" i="1" s="1"/>
  <c r="M18" i="1"/>
  <c r="M19" i="1"/>
  <c r="O19" i="1"/>
  <c r="M20" i="1"/>
  <c r="M21" i="1"/>
  <c r="M22" i="1"/>
  <c r="O22" i="1"/>
  <c r="M23" i="1"/>
  <c r="O23" i="1"/>
  <c r="M24" i="1"/>
  <c r="M25" i="1"/>
  <c r="M26" i="1"/>
  <c r="M27" i="1"/>
  <c r="M28" i="1"/>
  <c r="M29" i="1"/>
  <c r="M30" i="1"/>
  <c r="M31" i="1"/>
  <c r="M32" i="1"/>
  <c r="M15" i="1"/>
  <c r="O15" i="1"/>
  <c r="I15" i="1" s="1"/>
  <c r="O20" i="1"/>
  <c r="O21" i="1"/>
  <c r="O24" i="1"/>
  <c r="O25" i="1"/>
  <c r="O26" i="1"/>
  <c r="O27" i="1"/>
  <c r="O28" i="1"/>
  <c r="O29" i="1"/>
  <c r="O30" i="1"/>
  <c r="O31" i="1"/>
  <c r="O32" i="1"/>
  <c r="I32" i="1" s="1"/>
  <c r="O16" i="1"/>
  <c r="I16" i="1" s="1"/>
  <c r="O18" i="1"/>
  <c r="H16" i="1"/>
  <c r="H17" i="1"/>
  <c r="H18" i="1"/>
  <c r="H19" i="1"/>
  <c r="H20" i="1"/>
  <c r="H21" i="1"/>
  <c r="H22" i="1"/>
  <c r="H23" i="1"/>
  <c r="H25" i="1"/>
  <c r="H26" i="1"/>
  <c r="H27" i="1"/>
  <c r="H28" i="1"/>
  <c r="H29" i="1"/>
  <c r="H30" i="1"/>
  <c r="H31" i="1"/>
  <c r="H15" i="1"/>
  <c r="H43" i="17"/>
  <c r="D43" i="17"/>
  <c r="J18" i="1"/>
  <c r="J17" i="1"/>
  <c r="J16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20" i="21"/>
  <c r="H45" i="17"/>
  <c r="H33" i="1"/>
  <c r="H15" i="21" s="1"/>
  <c r="J15" i="1"/>
  <c r="J34" i="1"/>
  <c r="I33" i="1"/>
  <c r="I15" i="21" s="1"/>
  <c r="I33" i="21" s="1"/>
  <c r="J15" i="21"/>
  <c r="H17" i="20" l="1"/>
  <c r="H43" i="20" s="1"/>
  <c r="E38" i="1"/>
  <c r="D17" i="20"/>
  <c r="D43" i="20" s="1"/>
  <c r="E37" i="1"/>
  <c r="J37" i="1" s="1"/>
  <c r="A47" i="21"/>
  <c r="L2" i="21"/>
  <c r="C9" i="21"/>
  <c r="I7" i="21"/>
  <c r="I5" i="21"/>
  <c r="E5" i="21"/>
  <c r="C5" i="21"/>
  <c r="D7" i="21"/>
  <c r="H9" i="21"/>
  <c r="E12" i="20"/>
  <c r="B12" i="20"/>
  <c r="C9" i="20"/>
  <c r="A7" i="20"/>
  <c r="F6" i="20"/>
  <c r="E4" i="20"/>
  <c r="C2" i="20"/>
  <c r="J34" i="21"/>
  <c r="E37" i="21"/>
  <c r="J37" i="21" s="1"/>
  <c r="E39" i="21"/>
  <c r="J39" i="21" s="1"/>
  <c r="E38" i="21"/>
  <c r="J38" i="21" s="1"/>
  <c r="H33" i="21"/>
  <c r="J38" i="1" l="1"/>
  <c r="J43" i="1" s="1"/>
  <c r="H45" i="20"/>
  <c r="J43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Peter</author>
  </authors>
  <commentList>
    <comment ref="N15" authorId="0" shapeId="0" xr:uid="{00000000-0006-0000-0000-000001000000}">
      <text>
        <r>
          <rPr>
            <sz val="9"/>
            <color indexed="81"/>
            <rFont val="Tahoma"/>
            <family val="2"/>
          </rPr>
          <t>1 = Tagegeld
0 = kein Tagegeld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Peter</author>
  </authors>
  <commentList>
    <comment ref="N15" authorId="0" shapeId="0" xr:uid="{00000000-0006-0000-0100-000001000000}">
      <text>
        <r>
          <rPr>
            <sz val="9"/>
            <color indexed="81"/>
            <rFont val="Tahoma"/>
            <family val="2"/>
          </rPr>
          <t>1 = Tagegeld
0 = kein Tagegeld</t>
        </r>
      </text>
    </comment>
  </commentList>
</comments>
</file>

<file path=xl/sharedStrings.xml><?xml version="1.0" encoding="utf-8"?>
<sst xmlns="http://schemas.openxmlformats.org/spreadsheetml/2006/main" count="218" uniqueCount="113">
  <si>
    <t>Tabellenkopf (persönliche Angaben)</t>
  </si>
  <si>
    <t xml:space="preserve">Bitte füllen Sie ihre persönlichen Daten im Kopf der Abrechnung aus. </t>
  </si>
  <si>
    <t>Diese Daten werden bei Bedarf auf die weiteren Tabellen übertragen. Die persönlichen Daten werden nur in der Tabelle "Auslagenabrechnung" erfaßt.</t>
  </si>
  <si>
    <t>Tagesdatum</t>
  </si>
  <si>
    <t>Für die Erstellung der Auslagenabrechnung tragen Sie bitte immer das jeweilige Tagesdatum ihrer Abwesenheit von zu Hause ein.</t>
  </si>
  <si>
    <t>Dauer der Abwesenheit</t>
  </si>
  <si>
    <r>
      <t xml:space="preserve">Die Auslagenabrechnung ist so angelegt, dass nur noch die Abwesenheitszeit in </t>
    </r>
    <r>
      <rPr>
        <b/>
        <sz val="10"/>
        <rFont val="Arial"/>
        <family val="2"/>
      </rPr>
      <t>Form von 00:00</t>
    </r>
    <r>
      <rPr>
        <sz val="10"/>
        <rFont val="Arial"/>
      </rPr>
      <t xml:space="preserve"> eingetragen werden muss.</t>
    </r>
  </si>
  <si>
    <t xml:space="preserve">Es werden die Auslagen von 8,00 € für bis zu 8 Std. Abwesenheit und 14,00 € für eine Abwesenheit über 8 Std. durch die Tabelle ausgegeben. </t>
  </si>
  <si>
    <t>Eine Änderung in den Spalten Fahrtkosten, Tagegeld und Gesamtsumme ist durch den User nicht möglich.</t>
  </si>
  <si>
    <t>Hauptmahlzeit</t>
  </si>
  <si>
    <t xml:space="preserve">Sollte es etwas zu Essen gegeben haben, welches als Hauptmahlzeit zu werten ist, </t>
  </si>
  <si>
    <r>
      <t xml:space="preserve">muss in der Spalte Hauptmahlzeit </t>
    </r>
    <r>
      <rPr>
        <b/>
        <sz val="12"/>
        <rFont val="Arial"/>
        <family val="2"/>
      </rPr>
      <t>"Ja"</t>
    </r>
    <r>
      <rPr>
        <sz val="10"/>
        <rFont val="Arial"/>
      </rPr>
      <t xml:space="preserve"> eingetragen  werden. Das Tagegeld wird entsprechend</t>
    </r>
  </si>
  <si>
    <t>der Vorgaben der ständigen Konferenz, gekürzt.</t>
  </si>
  <si>
    <t>Porto / Telefon</t>
  </si>
  <si>
    <t>Eventuelle Portoauslagen und die Telefonkosten müssen in der Tabelle Telefon Porto eingetragen werden.</t>
  </si>
  <si>
    <t>Diese Einträge werden ebenfalls in die Auslagenabrechnung übertragen.</t>
  </si>
  <si>
    <t>Kostenstelle / Kostenträger</t>
  </si>
  <si>
    <t>Dieser Bereich kann von Ihnen, sofern die Kostenstelle bekannt ist, eingetragen werden.</t>
  </si>
  <si>
    <t>Sollten hier keine Eintragungen sein, wird die/der Kreiskassierer:in, dieses nach erhalt der Abrechnung vornehmen.</t>
  </si>
  <si>
    <t>Die Tabellen "Auslagen Übertrag" und "Telefon Porto (2)"</t>
  </si>
  <si>
    <t>Diese beiden Tabellen werden erst aktiviert, wenn die die Tabellen Auslagenabrechnung und Telefon Porto vollständig gefüllt wurden.</t>
  </si>
  <si>
    <t>Abschluss / Drucken</t>
  </si>
  <si>
    <t>Die Seiten müssen einzeln zum Druck angestoßen werden.</t>
  </si>
  <si>
    <t>Die Tabelle kann auch per E-Mail an die zuständigen Stelle im Kreis geschickt werden.</t>
  </si>
  <si>
    <t>Bearbeitung</t>
  </si>
  <si>
    <t>Die Tabelle ist in der Form eingerichtet, dass die Zellen, in denen eine Berechung stattfindet, nicht durch den User geändert werden kann.</t>
  </si>
  <si>
    <r>
      <t xml:space="preserve">Das sind die Zellen </t>
    </r>
    <r>
      <rPr>
        <b/>
        <sz val="10"/>
        <rFont val="Arial"/>
        <family val="2"/>
      </rPr>
      <t>Fahrtkosten, Tagegeld und Gesamtkosten</t>
    </r>
    <r>
      <rPr>
        <sz val="10"/>
        <rFont val="Arial"/>
        <family val="2"/>
      </rPr>
      <t>.</t>
    </r>
  </si>
  <si>
    <t>Fußball- und Leichtathletik-Verband</t>
  </si>
  <si>
    <t>Westfalen e. V.</t>
  </si>
  <si>
    <t>Personen-Konto-Nr.</t>
  </si>
  <si>
    <t xml:space="preserve"> </t>
  </si>
  <si>
    <t>Kamen</t>
  </si>
  <si>
    <t xml:space="preserve">          Auslagen - Abrechnung</t>
  </si>
  <si>
    <t>Kreis</t>
  </si>
  <si>
    <t>für den Monat</t>
  </si>
  <si>
    <t>Vor-/Zuname</t>
  </si>
  <si>
    <t>Straße</t>
  </si>
  <si>
    <t>PLZ / Wohnort</t>
  </si>
  <si>
    <t>Funktion im Verband</t>
  </si>
  <si>
    <t xml:space="preserve">IBAN: </t>
  </si>
  <si>
    <t>BIC:</t>
  </si>
  <si>
    <t>Datum</t>
  </si>
  <si>
    <t>Art / Zweck der Veranstaltung</t>
  </si>
  <si>
    <t>Ort</t>
  </si>
  <si>
    <t xml:space="preserve">      Dauer der </t>
  </si>
  <si>
    <t>gef.</t>
  </si>
  <si>
    <t>Fahrt-</t>
  </si>
  <si>
    <t>Tage-</t>
  </si>
  <si>
    <t>Gesamt-</t>
  </si>
  <si>
    <t>Kosten-</t>
  </si>
  <si>
    <r>
      <t xml:space="preserve">Hauptmahl-zeit </t>
    </r>
    <r>
      <rPr>
        <b/>
        <sz val="10"/>
        <rFont val="Arial"/>
        <family val="2"/>
      </rPr>
      <t>Ja/Nein</t>
    </r>
  </si>
  <si>
    <t xml:space="preserve">   Abwesenheit</t>
  </si>
  <si>
    <t>km</t>
  </si>
  <si>
    <t>kosten</t>
  </si>
  <si>
    <t>geld</t>
  </si>
  <si>
    <t>summe</t>
  </si>
  <si>
    <t>stelle</t>
  </si>
  <si>
    <t>träger ggf.</t>
  </si>
  <si>
    <t>von</t>
  </si>
  <si>
    <t>bis</t>
  </si>
  <si>
    <t>EURO
(04667)</t>
  </si>
  <si>
    <t>EURO
(04660)</t>
  </si>
  <si>
    <t>EURO</t>
  </si>
  <si>
    <t>Hinweis für die ehrenamtlichen Mitarbeiter:</t>
  </si>
  <si>
    <t xml:space="preserve">  </t>
  </si>
  <si>
    <t xml:space="preserve"> S u m m e </t>
  </si>
  <si>
    <t xml:space="preserve">    Eine evt. Versteuerung der Tagegelder obliegt dem Mitarbeiter.</t>
  </si>
  <si>
    <t>Anzahl</t>
  </si>
  <si>
    <t xml:space="preserve">       Unterschrift Mitarbeiter</t>
  </si>
  <si>
    <t>…………………………..</t>
  </si>
  <si>
    <t>Porto-Auslagen gem. Anlage  (04910)</t>
  </si>
  <si>
    <t>Telefon / Internet gem. Anlage (04920)</t>
  </si>
  <si>
    <t>Honorar gem. Anlage (04906)</t>
  </si>
  <si>
    <t>Sonstiges</t>
  </si>
  <si>
    <t xml:space="preserve">        Gesamt-Auslagen</t>
  </si>
  <si>
    <t>Ich versichere, daß mir die eingesetzten Auslagen</t>
  </si>
  <si>
    <t>wirklich entstanden und die Angaben richtig sind.</t>
  </si>
  <si>
    <t xml:space="preserve">  Ort</t>
  </si>
  <si>
    <t xml:space="preserve">        Unterschrift Aussteller</t>
  </si>
  <si>
    <t xml:space="preserve">                              Unterschrift Freigabe</t>
  </si>
  <si>
    <t>.</t>
  </si>
  <si>
    <t>IBAN:</t>
  </si>
  <si>
    <t>Übertrag Seite 1</t>
  </si>
  <si>
    <t>Fussball- und Leichtathletik-Verband Westfalen e.V.</t>
  </si>
  <si>
    <t>Verband/Kreis</t>
  </si>
  <si>
    <t>Porto/Telefon-Abrechnung</t>
  </si>
  <si>
    <t>Monat</t>
  </si>
  <si>
    <t xml:space="preserve">       Personen-Konto-Nr.</t>
  </si>
  <si>
    <t>Funktion  im Verband:</t>
  </si>
  <si>
    <t>Vor- und Zuname</t>
  </si>
  <si>
    <t>Strasse</t>
  </si>
  <si>
    <t>Wohnort</t>
  </si>
  <si>
    <t>Porto</t>
  </si>
  <si>
    <t>Telefon</t>
  </si>
  <si>
    <t>Empfänger</t>
  </si>
  <si>
    <t>Art der</t>
  </si>
  <si>
    <t>Ausgaben</t>
  </si>
  <si>
    <t>Einheiten</t>
  </si>
  <si>
    <t>Sendung</t>
  </si>
  <si>
    <t>EUR</t>
  </si>
  <si>
    <t>Summe 1</t>
  </si>
  <si>
    <t>Summe 2</t>
  </si>
  <si>
    <t>Summe1+2</t>
  </si>
  <si>
    <t>Gesamt</t>
  </si>
  <si>
    <t>Übertrag S1</t>
  </si>
  <si>
    <t>Tabelle 1</t>
  </si>
  <si>
    <t>Fibu1</t>
  </si>
  <si>
    <t>Tabelle 2</t>
  </si>
  <si>
    <t>Fibu2</t>
  </si>
  <si>
    <t>Tabelle 3</t>
  </si>
  <si>
    <t>Fibu3</t>
  </si>
  <si>
    <t>Tabelle 4</t>
  </si>
  <si>
    <t>Fibu4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</si>
</sst>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]_-;\-* #,##0.00\ [$€]_-;_-* &quot;-&quot;??\ [$€]_-;_-@_-"/>
  </numFmts>
  <fonts count="20" x14ac:knownFonts="1">
    <font>
      <sz val="10"/>
      <name val="Arial"/>
    </font>
    <font>
      <b/>
      <sz val="10"/>
      <name val="Arial"/>
    </font>
    <font>
      <sz val="10"/>
      <name val="Arial"/>
    </font>
    <font>
      <sz val="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2"/>
      <name val="Arial"/>
      <family val="2"/>
    </font>
    <font>
      <b/>
      <sz val="12"/>
      <name val="Arial"/>
    </font>
    <font>
      <b/>
      <sz val="11"/>
      <name val="Arial"/>
      <family val="2"/>
    </font>
    <font>
      <b/>
      <sz val="11"/>
      <name val="Arial"/>
    </font>
    <font>
      <sz val="9"/>
      <color indexed="81"/>
      <name val="Tahoma"/>
      <family val="2"/>
    </font>
    <font>
      <sz val="14"/>
      <name val="Arial"/>
    </font>
    <font>
      <b/>
      <sz val="14"/>
      <name val="Arial"/>
    </font>
    <font>
      <b/>
      <sz val="20"/>
      <name val="Arial"/>
      <family val="2"/>
    </font>
    <font>
      <b/>
      <sz val="11"/>
      <color rgb="FF444444"/>
      <name val="Arial"/>
      <family val="2"/>
    </font>
    <font>
      <sz val="12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</cellStyleXfs>
  <cellXfs count="18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7" fillId="0" borderId="0" xfId="0" applyFont="1"/>
    <xf numFmtId="0" fontId="8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7" fillId="0" borderId="0" xfId="0" applyFont="1" applyAlignment="1">
      <alignment horizontal="center"/>
    </xf>
    <xf numFmtId="0" fontId="8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5" fillId="0" borderId="3" xfId="0" applyFont="1" applyBorder="1" applyProtection="1">
      <protection locked="0"/>
    </xf>
    <xf numFmtId="0" fontId="7" fillId="0" borderId="3" xfId="0" applyFont="1" applyBorder="1" applyProtection="1">
      <protection locked="0"/>
    </xf>
    <xf numFmtId="0" fontId="7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20" xfId="0" applyFont="1" applyBorder="1" applyProtection="1">
      <protection locked="0"/>
    </xf>
    <xf numFmtId="0" fontId="0" fillId="0" borderId="21" xfId="0" applyBorder="1" applyProtection="1">
      <protection locked="0"/>
    </xf>
    <xf numFmtId="0" fontId="5" fillId="0" borderId="22" xfId="0" applyFont="1" applyBorder="1" applyProtection="1">
      <protection locked="0"/>
    </xf>
    <xf numFmtId="0" fontId="5" fillId="0" borderId="23" xfId="0" applyFont="1" applyBorder="1" applyProtection="1">
      <protection locked="0"/>
    </xf>
    <xf numFmtId="4" fontId="6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6" fillId="0" borderId="24" xfId="0" applyFont="1" applyBorder="1" applyProtection="1"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6" xfId="0" applyFont="1" applyBorder="1" applyProtection="1">
      <protection locked="0"/>
    </xf>
    <xf numFmtId="0" fontId="6" fillId="0" borderId="6" xfId="0" applyFont="1" applyBorder="1" applyAlignment="1" applyProtection="1">
      <alignment horizontal="center" wrapText="1"/>
      <protection locked="0"/>
    </xf>
    <xf numFmtId="0" fontId="6" fillId="0" borderId="5" xfId="0" applyFont="1" applyBorder="1" applyProtection="1">
      <protection locked="0"/>
    </xf>
    <xf numFmtId="0" fontId="6" fillId="0" borderId="25" xfId="0" applyFont="1" applyBorder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6" fillId="0" borderId="26" xfId="0" applyFont="1" applyBorder="1" applyProtection="1">
      <protection locked="0"/>
    </xf>
    <xf numFmtId="0" fontId="6" fillId="0" borderId="27" xfId="0" applyFont="1" applyBorder="1" applyProtection="1">
      <protection locked="0"/>
    </xf>
    <xf numFmtId="0" fontId="6" fillId="0" borderId="2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6" fillId="0" borderId="28" xfId="0" applyFont="1" applyBorder="1" applyProtection="1">
      <protection locked="0"/>
    </xf>
    <xf numFmtId="0" fontId="6" fillId="0" borderId="28" xfId="0" applyFont="1" applyBorder="1" applyAlignment="1" applyProtection="1">
      <alignment horizontal="center"/>
      <protection locked="0"/>
    </xf>
    <xf numFmtId="164" fontId="6" fillId="0" borderId="28" xfId="0" applyNumberFormat="1" applyFont="1" applyBorder="1" applyAlignment="1" applyProtection="1">
      <alignment horizontal="center"/>
      <protection locked="0"/>
    </xf>
    <xf numFmtId="0" fontId="6" fillId="0" borderId="29" xfId="0" applyFont="1" applyBorder="1" applyProtection="1">
      <protection locked="0"/>
    </xf>
    <xf numFmtId="0" fontId="10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0" fillId="0" borderId="4" xfId="0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0" fontId="15" fillId="0" borderId="30" xfId="0" applyFont="1" applyBorder="1" applyProtection="1">
      <protection locked="0"/>
    </xf>
    <xf numFmtId="0" fontId="15" fillId="0" borderId="0" xfId="0" applyFont="1" applyProtection="1">
      <protection locked="0"/>
    </xf>
    <xf numFmtId="0" fontId="15" fillId="0" borderId="30" xfId="0" applyFont="1" applyBorder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2" fontId="0" fillId="0" borderId="32" xfId="0" applyNumberFormat="1" applyBorder="1"/>
    <xf numFmtId="0" fontId="5" fillId="0" borderId="0" xfId="0" applyFont="1"/>
    <xf numFmtId="0" fontId="17" fillId="0" borderId="4" xfId="0" applyFont="1" applyBorder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/>
    <xf numFmtId="0" fontId="5" fillId="0" borderId="0" xfId="0" applyFont="1" applyAlignment="1">
      <alignment horizontal="left"/>
    </xf>
    <xf numFmtId="14" fontId="10" fillId="0" borderId="2" xfId="0" applyNumberFormat="1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34" xfId="0" applyFont="1" applyBorder="1" applyAlignment="1" applyProtection="1">
      <alignment horizontal="left"/>
      <protection locked="0"/>
    </xf>
    <xf numFmtId="0" fontId="10" fillId="0" borderId="28" xfId="0" applyFont="1" applyBorder="1" applyAlignment="1" applyProtection="1">
      <alignment horizontal="left"/>
      <protection locked="0"/>
    </xf>
    <xf numFmtId="20" fontId="10" fillId="0" borderId="28" xfId="0" applyNumberFormat="1" applyFont="1" applyBorder="1" applyAlignment="1" applyProtection="1">
      <alignment horizontal="center"/>
      <protection locked="0"/>
    </xf>
    <xf numFmtId="0" fontId="12" fillId="0" borderId="30" xfId="0" applyFont="1" applyBorder="1" applyAlignment="1" applyProtection="1">
      <alignment horizontal="center"/>
      <protection locked="0"/>
    </xf>
    <xf numFmtId="0" fontId="12" fillId="0" borderId="30" xfId="0" applyFont="1" applyBorder="1" applyProtection="1">
      <protection locked="0"/>
    </xf>
    <xf numFmtId="1" fontId="10" fillId="0" borderId="35" xfId="0" applyNumberFormat="1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13" fillId="0" borderId="0" xfId="0" applyFont="1" applyAlignment="1" applyProtection="1">
      <alignment horizontal="right"/>
      <protection locked="0"/>
    </xf>
    <xf numFmtId="0" fontId="6" fillId="0" borderId="6" xfId="0" applyFont="1" applyBorder="1" applyAlignment="1" applyProtection="1">
      <alignment horizontal="right"/>
      <protection locked="0"/>
    </xf>
    <xf numFmtId="0" fontId="6" fillId="0" borderId="26" xfId="0" applyFont="1" applyBorder="1" applyAlignment="1" applyProtection="1">
      <alignment horizontal="right"/>
      <protection locked="0"/>
    </xf>
    <xf numFmtId="0" fontId="6" fillId="0" borderId="28" xfId="0" applyFont="1" applyBorder="1" applyAlignment="1" applyProtection="1">
      <alignment horizontal="right" wrapText="1"/>
      <protection locked="0"/>
    </xf>
    <xf numFmtId="0" fontId="5" fillId="0" borderId="0" xfId="0" applyFont="1" applyAlignment="1" applyProtection="1">
      <alignment horizontal="right"/>
      <protection locked="0"/>
    </xf>
    <xf numFmtId="0" fontId="0" fillId="0" borderId="21" xfId="0" applyBorder="1" applyAlignment="1" applyProtection="1">
      <alignment horizontal="right"/>
      <protection locked="0"/>
    </xf>
    <xf numFmtId="0" fontId="0" fillId="0" borderId="23" xfId="0" applyBorder="1" applyAlignment="1" applyProtection="1">
      <alignment horizontal="right"/>
      <protection locked="0"/>
    </xf>
    <xf numFmtId="0" fontId="10" fillId="0" borderId="0" xfId="0" applyFont="1" applyAlignment="1" applyProtection="1">
      <alignment horizontal="right"/>
      <protection locked="0"/>
    </xf>
    <xf numFmtId="0" fontId="10" fillId="0" borderId="4" xfId="0" applyFont="1" applyBorder="1" applyAlignment="1" applyProtection="1">
      <alignment horizontal="right"/>
      <protection locked="0"/>
    </xf>
    <xf numFmtId="0" fontId="10" fillId="0" borderId="30" xfId="0" applyFont="1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locked="0"/>
    </xf>
    <xf numFmtId="0" fontId="0" fillId="0" borderId="26" xfId="0" applyBorder="1" applyAlignment="1" applyProtection="1">
      <alignment horizontal="right"/>
      <protection locked="0"/>
    </xf>
    <xf numFmtId="164" fontId="6" fillId="0" borderId="28" xfId="0" applyNumberFormat="1" applyFont="1" applyBorder="1" applyAlignment="1" applyProtection="1">
      <alignment horizontal="right"/>
      <protection locked="0"/>
    </xf>
    <xf numFmtId="164" fontId="6" fillId="0" borderId="34" xfId="0" applyNumberFormat="1" applyFont="1" applyBorder="1" applyAlignment="1" applyProtection="1">
      <alignment horizontal="right"/>
      <protection locked="0"/>
    </xf>
    <xf numFmtId="0" fontId="0" fillId="0" borderId="36" xfId="0" applyBorder="1" applyAlignment="1" applyProtection="1">
      <alignment horizontal="right"/>
      <protection locked="0"/>
    </xf>
    <xf numFmtId="0" fontId="0" fillId="0" borderId="37" xfId="0" applyBorder="1" applyAlignment="1" applyProtection="1">
      <alignment horizontal="right"/>
      <protection locked="0"/>
    </xf>
    <xf numFmtId="20" fontId="0" fillId="0" borderId="0" xfId="0" applyNumberFormat="1" applyProtection="1">
      <protection hidden="1"/>
    </xf>
    <xf numFmtId="0" fontId="15" fillId="0" borderId="30" xfId="0" applyFont="1" applyBorder="1" applyProtection="1">
      <protection hidden="1"/>
    </xf>
    <xf numFmtId="2" fontId="0" fillId="0" borderId="0" xfId="0" applyNumberFormat="1" applyProtection="1">
      <protection hidden="1"/>
    </xf>
    <xf numFmtId="2" fontId="6" fillId="0" borderId="38" xfId="0" applyNumberFormat="1" applyFont="1" applyBorder="1" applyAlignment="1" applyProtection="1">
      <alignment horizontal="right"/>
      <protection hidden="1"/>
    </xf>
    <xf numFmtId="4" fontId="8" fillId="0" borderId="26" xfId="0" applyNumberFormat="1" applyFont="1" applyBorder="1" applyProtection="1">
      <protection hidden="1"/>
    </xf>
    <xf numFmtId="4" fontId="6" fillId="0" borderId="25" xfId="0" applyNumberFormat="1" applyFont="1" applyBorder="1" applyProtection="1">
      <protection hidden="1"/>
    </xf>
    <xf numFmtId="4" fontId="6" fillId="0" borderId="14" xfId="0" applyNumberFormat="1" applyFont="1" applyBorder="1" applyProtection="1">
      <protection hidden="1"/>
    </xf>
    <xf numFmtId="4" fontId="8" fillId="0" borderId="0" xfId="0" applyNumberFormat="1" applyFont="1" applyProtection="1">
      <protection hidden="1"/>
    </xf>
    <xf numFmtId="2" fontId="6" fillId="0" borderId="28" xfId="0" applyNumberFormat="1" applyFont="1" applyBorder="1" applyAlignment="1" applyProtection="1">
      <alignment horizontal="right"/>
      <protection hidden="1"/>
    </xf>
    <xf numFmtId="2" fontId="6" fillId="0" borderId="28" xfId="0" applyNumberFormat="1" applyFont="1" applyBorder="1" applyProtection="1">
      <protection hidden="1"/>
    </xf>
    <xf numFmtId="2" fontId="6" fillId="0" borderId="39" xfId="1" applyNumberFormat="1" applyFont="1" applyBorder="1" applyAlignment="1" applyProtection="1">
      <alignment horizontal="right"/>
      <protection hidden="1"/>
    </xf>
    <xf numFmtId="2" fontId="6" fillId="0" borderId="39" xfId="0" applyNumberFormat="1" applyFont="1" applyBorder="1" applyAlignment="1" applyProtection="1">
      <alignment horizontal="right"/>
      <protection hidden="1"/>
    </xf>
    <xf numFmtId="2" fontId="15" fillId="0" borderId="40" xfId="0" applyNumberFormat="1" applyFont="1" applyBorder="1" applyProtection="1">
      <protection hidden="1"/>
    </xf>
    <xf numFmtId="2" fontId="0" fillId="0" borderId="41" xfId="0" applyNumberFormat="1" applyBorder="1" applyProtection="1">
      <protection hidden="1"/>
    </xf>
    <xf numFmtId="2" fontId="0" fillId="0" borderId="42" xfId="0" applyNumberFormat="1" applyBorder="1" applyProtection="1">
      <protection hidden="1"/>
    </xf>
    <xf numFmtId="0" fontId="5" fillId="0" borderId="4" xfId="0" applyFont="1" applyBorder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26" xfId="0" applyBorder="1" applyAlignment="1" applyProtection="1">
      <alignment horizontal="right"/>
      <protection hidden="1"/>
    </xf>
    <xf numFmtId="164" fontId="6" fillId="0" borderId="28" xfId="0" applyNumberFormat="1" applyFont="1" applyBorder="1" applyAlignment="1" applyProtection="1">
      <alignment horizontal="right"/>
      <protection hidden="1"/>
    </xf>
    <xf numFmtId="164" fontId="6" fillId="0" borderId="34" xfId="0" applyNumberFormat="1" applyFont="1" applyBorder="1" applyAlignment="1" applyProtection="1">
      <alignment horizontal="right"/>
      <protection hidden="1"/>
    </xf>
    <xf numFmtId="0" fontId="0" fillId="0" borderId="21" xfId="0" applyBorder="1" applyAlignment="1" applyProtection="1">
      <alignment horizontal="right"/>
      <protection hidden="1"/>
    </xf>
    <xf numFmtId="0" fontId="0" fillId="0" borderId="36" xfId="0" applyBorder="1" applyAlignment="1" applyProtection="1">
      <alignment horizontal="right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0" borderId="37" xfId="0" applyBorder="1" applyAlignment="1" applyProtection="1">
      <alignment horizontal="right"/>
      <protection hidden="1"/>
    </xf>
    <xf numFmtId="14" fontId="0" fillId="0" borderId="17" xfId="0" applyNumberForma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0" xfId="0" applyBorder="1" applyProtection="1">
      <protection locked="0"/>
    </xf>
    <xf numFmtId="2" fontId="0" fillId="0" borderId="43" xfId="0" applyNumberFormat="1" applyBorder="1" applyProtection="1">
      <protection locked="0"/>
    </xf>
    <xf numFmtId="2" fontId="0" fillId="0" borderId="31" xfId="0" applyNumberFormat="1" applyBorder="1" applyProtection="1">
      <protection locked="0"/>
    </xf>
    <xf numFmtId="0" fontId="0" fillId="0" borderId="44" xfId="0" applyBorder="1" applyProtection="1">
      <protection locked="0"/>
    </xf>
    <xf numFmtId="2" fontId="0" fillId="0" borderId="45" xfId="0" applyNumberFormat="1" applyBorder="1" applyProtection="1">
      <protection locked="0"/>
    </xf>
    <xf numFmtId="0" fontId="7" fillId="0" borderId="2" xfId="0" applyFont="1" applyBorder="1" applyProtection="1">
      <protection locked="0"/>
    </xf>
    <xf numFmtId="0" fontId="7" fillId="0" borderId="30" xfId="0" applyFont="1" applyBorder="1" applyProtection="1">
      <protection locked="0"/>
    </xf>
    <xf numFmtId="2" fontId="10" fillId="0" borderId="35" xfId="0" applyNumberFormat="1" applyFont="1" applyBorder="1" applyProtection="1">
      <protection locked="0"/>
    </xf>
    <xf numFmtId="2" fontId="10" fillId="0" borderId="35" xfId="0" applyNumberFormat="1" applyFont="1" applyBorder="1" applyProtection="1">
      <protection hidden="1"/>
    </xf>
    <xf numFmtId="0" fontId="3" fillId="0" borderId="3" xfId="0" applyFont="1" applyBorder="1" applyProtection="1">
      <protection locked="0"/>
    </xf>
    <xf numFmtId="0" fontId="7" fillId="0" borderId="4" xfId="0" applyFont="1" applyBorder="1" applyProtection="1">
      <protection hidden="1"/>
    </xf>
    <xf numFmtId="0" fontId="0" fillId="0" borderId="0" xfId="0" applyAlignment="1">
      <alignment horizontal="left"/>
    </xf>
    <xf numFmtId="0" fontId="7" fillId="0" borderId="0" xfId="3" applyAlignment="1">
      <alignment horizontal="left"/>
    </xf>
    <xf numFmtId="0" fontId="10" fillId="0" borderId="3" xfId="0" applyFont="1" applyBorder="1" applyProtection="1">
      <protection locked="0"/>
    </xf>
    <xf numFmtId="0" fontId="10" fillId="0" borderId="3" xfId="0" applyFont="1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0" fontId="6" fillId="0" borderId="28" xfId="0" applyNumberFormat="1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right"/>
      <protection locked="0"/>
    </xf>
    <xf numFmtId="0" fontId="12" fillId="0" borderId="3" xfId="0" applyFont="1" applyBorder="1" applyAlignment="1" applyProtection="1">
      <alignment horizontal="right"/>
      <protection locked="0"/>
    </xf>
    <xf numFmtId="0" fontId="7" fillId="0" borderId="2" xfId="0" applyFont="1" applyBorder="1"/>
    <xf numFmtId="0" fontId="9" fillId="0" borderId="4" xfId="0" applyFont="1" applyBorder="1" applyAlignment="1" applyProtection="1">
      <alignment horizontal="right"/>
      <protection hidden="1"/>
    </xf>
    <xf numFmtId="2" fontId="0" fillId="0" borderId="31" xfId="0" applyNumberFormat="1" applyBorder="1" applyProtection="1">
      <protection hidden="1"/>
    </xf>
    <xf numFmtId="0" fontId="12" fillId="0" borderId="30" xfId="0" applyFont="1" applyBorder="1" applyAlignment="1" applyProtection="1">
      <alignment horizontal="center"/>
      <protection hidden="1"/>
    </xf>
    <xf numFmtId="0" fontId="19" fillId="0" borderId="35" xfId="0" quotePrefix="1" applyFont="1" applyBorder="1" applyProtection="1">
      <protection hidden="1"/>
    </xf>
    <xf numFmtId="4" fontId="6" fillId="0" borderId="12" xfId="0" applyNumberFormat="1" applyFont="1" applyBorder="1" applyAlignment="1" applyProtection="1">
      <alignment horizontal="right"/>
      <protection hidden="1"/>
    </xf>
    <xf numFmtId="4" fontId="6" fillId="0" borderId="16" xfId="0" applyNumberFormat="1" applyFont="1" applyBorder="1" applyAlignment="1" applyProtection="1">
      <alignment horizontal="right"/>
      <protection hidden="1"/>
    </xf>
    <xf numFmtId="0" fontId="12" fillId="0" borderId="0" xfId="0" applyFont="1" applyAlignment="1" applyProtection="1">
      <alignment horizontal="left"/>
      <protection locked="0"/>
    </xf>
    <xf numFmtId="0" fontId="12" fillId="0" borderId="4" xfId="0" applyFont="1" applyBorder="1" applyAlignment="1" applyProtection="1">
      <alignment horizontal="left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34" xfId="0" applyFont="1" applyBorder="1" applyAlignment="1" applyProtection="1">
      <alignment horizontal="left"/>
      <protection locked="0"/>
    </xf>
    <xf numFmtId="0" fontId="0" fillId="0" borderId="4" xfId="0" applyBorder="1" applyProtection="1">
      <protection locked="0"/>
    </xf>
    <xf numFmtId="0" fontId="6" fillId="0" borderId="30" xfId="0" applyFont="1" applyBorder="1" applyAlignment="1" applyProtection="1">
      <alignment vertical="top" wrapText="1"/>
      <protection locked="0"/>
    </xf>
    <xf numFmtId="0" fontId="0" fillId="0" borderId="30" xfId="0" applyBorder="1" applyAlignment="1">
      <alignment vertical="top" wrapText="1"/>
    </xf>
    <xf numFmtId="49" fontId="12" fillId="0" borderId="0" xfId="0" applyNumberFormat="1" applyFont="1" applyAlignment="1" applyProtection="1">
      <alignment horizontal="left"/>
      <protection locked="0"/>
    </xf>
    <xf numFmtId="49" fontId="0" fillId="0" borderId="3" xfId="0" applyNumberFormat="1" applyBorder="1"/>
    <xf numFmtId="49" fontId="12" fillId="0" borderId="4" xfId="0" applyNumberFormat="1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4" xfId="0" applyFont="1" applyBorder="1" applyAlignment="1" applyProtection="1">
      <alignment horizontal="center"/>
      <protection locked="0"/>
    </xf>
    <xf numFmtId="0" fontId="12" fillId="0" borderId="46" xfId="0" applyFont="1" applyBorder="1" applyAlignment="1" applyProtection="1">
      <alignment horizontal="center"/>
      <protection locked="0"/>
    </xf>
    <xf numFmtId="0" fontId="12" fillId="0" borderId="3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left"/>
      <protection hidden="1"/>
    </xf>
    <xf numFmtId="0" fontId="0" fillId="0" borderId="0" xfId="0"/>
    <xf numFmtId="0" fontId="12" fillId="0" borderId="4" xfId="0" applyFont="1" applyBorder="1" applyAlignment="1" applyProtection="1">
      <alignment horizontal="left"/>
      <protection hidden="1"/>
    </xf>
    <xf numFmtId="0" fontId="12" fillId="0" borderId="4" xfId="0" applyFont="1" applyBorder="1" applyProtection="1">
      <protection hidden="1"/>
    </xf>
    <xf numFmtId="0" fontId="6" fillId="0" borderId="33" xfId="0" applyFont="1" applyBorder="1" applyAlignment="1" applyProtection="1">
      <alignment horizontal="left"/>
      <protection locked="0"/>
    </xf>
    <xf numFmtId="0" fontId="6" fillId="0" borderId="34" xfId="0" applyFont="1" applyBorder="1" applyAlignment="1" applyProtection="1">
      <alignment horizontal="left"/>
      <protection locked="0"/>
    </xf>
    <xf numFmtId="0" fontId="18" fillId="0" borderId="4" xfId="0" quotePrefix="1" applyFont="1" applyBorder="1" applyAlignment="1" applyProtection="1">
      <alignment horizontal="left"/>
      <protection hidden="1"/>
    </xf>
    <xf numFmtId="0" fontId="0" fillId="0" borderId="4" xfId="0" applyBorder="1" applyProtection="1">
      <protection hidden="1"/>
    </xf>
    <xf numFmtId="0" fontId="12" fillId="0" borderId="4" xfId="0" applyFont="1" applyBorder="1" applyAlignment="1" applyProtection="1">
      <alignment horizontal="center"/>
      <protection hidden="1"/>
    </xf>
    <xf numFmtId="0" fontId="5" fillId="0" borderId="4" xfId="0" applyFont="1" applyBorder="1" applyAlignment="1" applyProtection="1">
      <alignment horizontal="center"/>
      <protection hidden="1"/>
    </xf>
    <xf numFmtId="0" fontId="5" fillId="0" borderId="29" xfId="0" applyFont="1" applyBorder="1" applyAlignment="1" applyProtection="1">
      <alignment horizontal="center"/>
      <protection hidden="1"/>
    </xf>
    <xf numFmtId="0" fontId="5" fillId="0" borderId="28" xfId="0" applyFont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29" xfId="0" applyFont="1" applyBorder="1" applyAlignment="1" applyProtection="1">
      <alignment horizontal="center"/>
      <protection hidden="1"/>
    </xf>
    <xf numFmtId="0" fontId="7" fillId="0" borderId="28" xfId="0" applyFont="1" applyBorder="1" applyAlignment="1" applyProtection="1">
      <alignment horizontal="center"/>
      <protection hidden="1"/>
    </xf>
  </cellXfs>
  <cellStyles count="4">
    <cellStyle name="Euro" xfId="1" xr:uid="{00000000-0005-0000-0000-000000000000}"/>
    <cellStyle name="Euro 2" xfId="2" xr:uid="{00000000-0005-0000-0000-000001000000}"/>
    <cellStyle name="Standard" xfId="0" builtinId="0"/>
    <cellStyle name="Standard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>
    <tabColor rgb="FFFF0000"/>
  </sheetPr>
  <dimension ref="A5:A52"/>
  <sheetViews>
    <sheetView topLeftCell="A11" workbookViewId="0">
      <selection activeCell="C29" sqref="C29"/>
    </sheetView>
  </sheetViews>
  <sheetFormatPr baseColWidth="10" defaultColWidth="11.42578125" defaultRowHeight="12.75" x14ac:dyDescent="0.2"/>
  <cols>
    <col min="1" max="16384" width="11.42578125" style="143"/>
  </cols>
  <sheetData>
    <row r="5" spans="1:1" x14ac:dyDescent="0.2">
      <c r="A5" s="79" t="s">
        <v>0</v>
      </c>
    </row>
    <row r="7" spans="1:1" x14ac:dyDescent="0.2">
      <c r="A7" s="143" t="s">
        <v>1</v>
      </c>
    </row>
    <row r="8" spans="1:1" x14ac:dyDescent="0.2">
      <c r="A8" s="67" t="s">
        <v>2</v>
      </c>
    </row>
    <row r="9" spans="1:1" x14ac:dyDescent="0.2">
      <c r="A9" s="67"/>
    </row>
    <row r="10" spans="1:1" x14ac:dyDescent="0.2">
      <c r="A10" s="79" t="s">
        <v>3</v>
      </c>
    </row>
    <row r="12" spans="1:1" x14ac:dyDescent="0.2">
      <c r="A12" s="67" t="s">
        <v>4</v>
      </c>
    </row>
    <row r="14" spans="1:1" x14ac:dyDescent="0.2">
      <c r="A14" s="79" t="s">
        <v>5</v>
      </c>
    </row>
    <row r="15" spans="1:1" x14ac:dyDescent="0.2">
      <c r="A15" s="79"/>
    </row>
    <row r="16" spans="1:1" x14ac:dyDescent="0.2">
      <c r="A16" s="67" t="s">
        <v>6</v>
      </c>
    </row>
    <row r="18" spans="1:1" x14ac:dyDescent="0.2">
      <c r="A18" s="67" t="s">
        <v>7</v>
      </c>
    </row>
    <row r="19" spans="1:1" x14ac:dyDescent="0.2">
      <c r="A19" s="67"/>
    </row>
    <row r="21" spans="1:1" x14ac:dyDescent="0.2">
      <c r="A21" s="79" t="s">
        <v>8</v>
      </c>
    </row>
    <row r="22" spans="1:1" x14ac:dyDescent="0.2">
      <c r="A22" s="79"/>
    </row>
    <row r="23" spans="1:1" x14ac:dyDescent="0.2">
      <c r="A23" s="79" t="s">
        <v>9</v>
      </c>
    </row>
    <row r="24" spans="1:1" x14ac:dyDescent="0.2">
      <c r="A24" s="79"/>
    </row>
    <row r="25" spans="1:1" x14ac:dyDescent="0.2">
      <c r="A25" s="144" t="s">
        <v>10</v>
      </c>
    </row>
    <row r="26" spans="1:1" ht="15.75" x14ac:dyDescent="0.25">
      <c r="A26" s="67" t="s">
        <v>11</v>
      </c>
    </row>
    <row r="27" spans="1:1" x14ac:dyDescent="0.2">
      <c r="A27" s="143" t="s">
        <v>12</v>
      </c>
    </row>
    <row r="29" spans="1:1" x14ac:dyDescent="0.2">
      <c r="A29" s="79" t="s">
        <v>13</v>
      </c>
    </row>
    <row r="31" spans="1:1" x14ac:dyDescent="0.2">
      <c r="A31" s="143" t="s">
        <v>14</v>
      </c>
    </row>
    <row r="32" spans="1:1" x14ac:dyDescent="0.2">
      <c r="A32" s="143" t="s">
        <v>15</v>
      </c>
    </row>
    <row r="34" spans="1:1" x14ac:dyDescent="0.2">
      <c r="A34" s="79" t="s">
        <v>16</v>
      </c>
    </row>
    <row r="36" spans="1:1" x14ac:dyDescent="0.2">
      <c r="A36" s="67" t="s">
        <v>17</v>
      </c>
    </row>
    <row r="37" spans="1:1" x14ac:dyDescent="0.2">
      <c r="A37" s="67" t="s">
        <v>18</v>
      </c>
    </row>
    <row r="38" spans="1:1" x14ac:dyDescent="0.2">
      <c r="A38" s="67"/>
    </row>
    <row r="39" spans="1:1" x14ac:dyDescent="0.2">
      <c r="A39" s="79" t="s">
        <v>19</v>
      </c>
    </row>
    <row r="40" spans="1:1" x14ac:dyDescent="0.2">
      <c r="A40" s="67"/>
    </row>
    <row r="41" spans="1:1" x14ac:dyDescent="0.2">
      <c r="A41" s="143" t="s">
        <v>20</v>
      </c>
    </row>
    <row r="43" spans="1:1" x14ac:dyDescent="0.2">
      <c r="A43" s="79" t="s">
        <v>21</v>
      </c>
    </row>
    <row r="45" spans="1:1" x14ac:dyDescent="0.2">
      <c r="A45" s="143" t="s">
        <v>22</v>
      </c>
    </row>
    <row r="46" spans="1:1" x14ac:dyDescent="0.2">
      <c r="A46" s="67" t="s">
        <v>23</v>
      </c>
    </row>
    <row r="49" spans="1:1" x14ac:dyDescent="0.2">
      <c r="A49" s="79" t="s">
        <v>24</v>
      </c>
    </row>
    <row r="51" spans="1:1" x14ac:dyDescent="0.2">
      <c r="A51" s="67" t="s">
        <v>25</v>
      </c>
    </row>
    <row r="52" spans="1:1" x14ac:dyDescent="0.2">
      <c r="A52" s="67" t="s">
        <v>26</v>
      </c>
    </row>
  </sheetData>
  <sheetProtection sheet="1" objects="1" scenarios="1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R53"/>
  <sheetViews>
    <sheetView showGridLines="0" showZeros="0" tabSelected="1" zoomScaleNormal="100" workbookViewId="0">
      <selection activeCell="A49" sqref="A49"/>
    </sheetView>
  </sheetViews>
  <sheetFormatPr baseColWidth="10" defaultColWidth="11.42578125" defaultRowHeight="12.75" x14ac:dyDescent="0.2"/>
  <cols>
    <col min="1" max="1" width="15.140625" style="27" customWidth="1"/>
    <col min="2" max="2" width="14.28515625" style="27" customWidth="1"/>
    <col min="3" max="3" width="24" style="27" customWidth="1"/>
    <col min="4" max="4" width="20.140625" style="27" customWidth="1"/>
    <col min="5" max="5" width="9.7109375" style="27" customWidth="1"/>
    <col min="6" max="6" width="11.140625" style="27" customWidth="1"/>
    <col min="7" max="7" width="12.5703125" style="27" customWidth="1"/>
    <col min="8" max="8" width="14.7109375" style="88" customWidth="1"/>
    <col min="9" max="9" width="9.85546875" style="88" customWidth="1"/>
    <col min="10" max="10" width="17.85546875" style="27" customWidth="1"/>
    <col min="11" max="11" width="9.7109375" style="27" customWidth="1"/>
    <col min="12" max="12" width="12.28515625" style="27" customWidth="1"/>
    <col min="13" max="13" width="19.28515625" style="27" hidden="1" customWidth="1"/>
    <col min="14" max="14" width="17.140625" style="27" hidden="1" customWidth="1"/>
    <col min="15" max="15" width="9.28515625" style="27" hidden="1" customWidth="1"/>
    <col min="16" max="16" width="8.140625" style="27" customWidth="1"/>
    <col min="17" max="16384" width="11.42578125" style="27"/>
  </cols>
  <sheetData>
    <row r="1" spans="1:18" ht="32.1" customHeight="1" x14ac:dyDescent="0.25">
      <c r="A1" s="71" t="s">
        <v>27</v>
      </c>
      <c r="B1" s="26"/>
      <c r="C1" s="26"/>
      <c r="D1" s="26"/>
      <c r="E1" s="26"/>
      <c r="F1" s="26"/>
      <c r="K1" s="28"/>
      <c r="P1" s="28"/>
    </row>
    <row r="2" spans="1:18" ht="32.1" customHeight="1" x14ac:dyDescent="0.25">
      <c r="A2" s="71" t="s">
        <v>28</v>
      </c>
      <c r="D2" s="26"/>
      <c r="J2" s="43" t="s">
        <v>29</v>
      </c>
      <c r="L2" s="159"/>
      <c r="M2" s="159"/>
      <c r="N2" s="162"/>
      <c r="O2" s="162"/>
      <c r="P2" s="162"/>
      <c r="R2" s="28"/>
    </row>
    <row r="3" spans="1:18" ht="21" customHeight="1" x14ac:dyDescent="0.25">
      <c r="A3" s="42"/>
      <c r="D3" s="26"/>
      <c r="J3" s="43"/>
      <c r="K3" s="32"/>
      <c r="L3" s="32"/>
      <c r="M3" s="141"/>
      <c r="N3" s="141"/>
      <c r="O3" s="141"/>
      <c r="P3" s="32"/>
      <c r="R3" s="28"/>
    </row>
    <row r="4" spans="1:18" ht="32.1" customHeight="1" x14ac:dyDescent="0.35">
      <c r="A4" s="27" t="s">
        <v>30</v>
      </c>
      <c r="B4" s="86" t="s">
        <v>31</v>
      </c>
      <c r="C4" s="70" t="s">
        <v>30</v>
      </c>
      <c r="D4" s="30" t="s">
        <v>32</v>
      </c>
      <c r="M4" s="28"/>
      <c r="N4" s="28"/>
      <c r="O4" s="28"/>
      <c r="R4" s="28"/>
    </row>
    <row r="5" spans="1:18" ht="32.1" customHeight="1" x14ac:dyDescent="0.25">
      <c r="A5" s="27" t="s">
        <v>30</v>
      </c>
      <c r="B5" s="86" t="s">
        <v>33</v>
      </c>
      <c r="C5" s="85"/>
      <c r="D5" s="64" t="s">
        <v>34</v>
      </c>
      <c r="E5" s="159"/>
      <c r="F5" s="159"/>
      <c r="G5" s="65">
        <v>2023</v>
      </c>
      <c r="H5" s="89" t="s">
        <v>35</v>
      </c>
      <c r="I5" s="169"/>
      <c r="J5" s="169"/>
      <c r="K5" s="169"/>
      <c r="L5" s="169"/>
      <c r="M5" s="169"/>
      <c r="N5" s="169"/>
      <c r="O5" s="169"/>
      <c r="P5" s="169"/>
    </row>
    <row r="6" spans="1:18" ht="32.1" customHeight="1" x14ac:dyDescent="0.2">
      <c r="D6" s="26"/>
      <c r="J6" s="32" t="s">
        <v>30</v>
      </c>
      <c r="K6" s="33"/>
      <c r="L6" s="34" t="s">
        <v>30</v>
      </c>
      <c r="M6" s="32"/>
      <c r="N6" s="32"/>
      <c r="O6" s="32"/>
      <c r="P6" s="33"/>
      <c r="Q6" s="35" t="s">
        <v>30</v>
      </c>
    </row>
    <row r="7" spans="1:18" ht="32.1" customHeight="1" x14ac:dyDescent="0.25">
      <c r="C7" s="149" t="s">
        <v>36</v>
      </c>
      <c r="D7" s="159"/>
      <c r="E7" s="159"/>
      <c r="F7" s="159"/>
      <c r="G7" s="159"/>
      <c r="H7" s="149" t="s">
        <v>37</v>
      </c>
      <c r="I7" s="169"/>
      <c r="J7" s="168"/>
      <c r="K7" s="168"/>
      <c r="L7" s="168"/>
      <c r="M7" s="168"/>
      <c r="N7" s="168"/>
      <c r="O7" s="168"/>
      <c r="P7" s="168"/>
    </row>
    <row r="8" spans="1:18" ht="32.1" customHeight="1" x14ac:dyDescent="0.25">
      <c r="H8" s="165"/>
      <c r="I8" s="166"/>
      <c r="J8" s="166"/>
      <c r="K8" s="166"/>
      <c r="L8" s="166"/>
      <c r="M8" s="166"/>
      <c r="N8" s="32"/>
      <c r="O8" s="32"/>
      <c r="P8" s="32"/>
    </row>
    <row r="9" spans="1:18" s="35" customFormat="1" ht="32.1" customHeight="1" x14ac:dyDescent="0.25">
      <c r="A9" s="66" t="s">
        <v>38</v>
      </c>
      <c r="C9" s="159"/>
      <c r="D9" s="159"/>
      <c r="E9" s="159"/>
      <c r="F9" s="29"/>
      <c r="G9" s="149" t="s">
        <v>39</v>
      </c>
      <c r="H9" s="167"/>
      <c r="I9" s="168"/>
      <c r="J9" s="168"/>
      <c r="K9" s="168"/>
      <c r="L9" s="168"/>
      <c r="M9" s="168"/>
      <c r="N9" s="168"/>
      <c r="O9" s="168"/>
      <c r="P9" s="168"/>
    </row>
    <row r="10" spans="1:18" ht="32.1" customHeight="1" x14ac:dyDescent="0.25">
      <c r="I10" s="150" t="s">
        <v>40</v>
      </c>
      <c r="J10" s="170"/>
      <c r="K10" s="170"/>
      <c r="L10" s="171"/>
      <c r="M10" s="171"/>
      <c r="N10" s="32"/>
      <c r="O10" s="32"/>
      <c r="P10" s="32"/>
    </row>
    <row r="11" spans="1:18" ht="32.1" customHeight="1" x14ac:dyDescent="0.2">
      <c r="L11" s="32"/>
      <c r="M11" s="32"/>
      <c r="N11" s="32"/>
      <c r="O11" s="32"/>
      <c r="P11" s="32"/>
    </row>
    <row r="12" spans="1:18" s="43" customFormat="1" ht="15.75" customHeight="1" x14ac:dyDescent="0.25">
      <c r="A12" s="44" t="s">
        <v>41</v>
      </c>
      <c r="B12" s="45" t="s">
        <v>42</v>
      </c>
      <c r="C12" s="46"/>
      <c r="D12" s="46" t="s">
        <v>43</v>
      </c>
      <c r="E12" s="47" t="s">
        <v>44</v>
      </c>
      <c r="F12" s="47"/>
      <c r="G12" s="48" t="s">
        <v>45</v>
      </c>
      <c r="H12" s="90" t="s">
        <v>46</v>
      </c>
      <c r="I12" s="90" t="s">
        <v>47</v>
      </c>
      <c r="J12" s="44" t="s">
        <v>48</v>
      </c>
      <c r="K12" s="49" t="s">
        <v>49</v>
      </c>
      <c r="L12" s="44" t="s">
        <v>49</v>
      </c>
      <c r="P12" s="163" t="s">
        <v>50</v>
      </c>
    </row>
    <row r="13" spans="1:18" s="43" customFormat="1" ht="15.75" x14ac:dyDescent="0.25">
      <c r="A13" s="50"/>
      <c r="B13" s="51"/>
      <c r="C13" s="52"/>
      <c r="D13" s="52"/>
      <c r="E13" s="43" t="s">
        <v>51</v>
      </c>
      <c r="F13" s="53"/>
      <c r="G13" s="52" t="s">
        <v>52</v>
      </c>
      <c r="H13" s="91" t="s">
        <v>53</v>
      </c>
      <c r="I13" s="91" t="s">
        <v>54</v>
      </c>
      <c r="J13" s="50" t="s">
        <v>55</v>
      </c>
      <c r="K13" s="54" t="s">
        <v>56</v>
      </c>
      <c r="L13" s="50" t="s">
        <v>57</v>
      </c>
      <c r="P13" s="164"/>
    </row>
    <row r="14" spans="1:18" s="43" customFormat="1" ht="31.5" x14ac:dyDescent="0.25">
      <c r="A14" s="55"/>
      <c r="B14" s="56"/>
      <c r="C14" s="57"/>
      <c r="D14" s="57"/>
      <c r="E14" s="58" t="s">
        <v>58</v>
      </c>
      <c r="F14" s="58" t="s">
        <v>59</v>
      </c>
      <c r="G14" s="59">
        <v>0.3</v>
      </c>
      <c r="H14" s="92" t="s">
        <v>60</v>
      </c>
      <c r="I14" s="92" t="s">
        <v>61</v>
      </c>
      <c r="J14" s="55" t="s">
        <v>62</v>
      </c>
      <c r="K14" s="60"/>
      <c r="L14" s="55"/>
      <c r="P14" s="164"/>
      <c r="Q14" s="27"/>
    </row>
    <row r="15" spans="1:18" ht="31.9" customHeight="1" x14ac:dyDescent="0.25">
      <c r="A15" s="80"/>
      <c r="B15" s="160"/>
      <c r="C15" s="161"/>
      <c r="D15" s="83"/>
      <c r="E15" s="148"/>
      <c r="F15" s="148"/>
      <c r="G15" s="58"/>
      <c r="H15" s="113">
        <f>G15*0.3</f>
        <v>0</v>
      </c>
      <c r="I15" s="113" t="str">
        <f t="shared" ref="I15:I31" si="0">IF(OR(E15="", F15=""),"",IF(P15="Ja","0,00",IF(O15&gt;8,14,8)))</f>
        <v/>
      </c>
      <c r="J15" s="114">
        <f>IF(I15="",H15,SUM(H15:I15))</f>
        <v>0</v>
      </c>
      <c r="K15" s="98"/>
      <c r="L15" s="68"/>
      <c r="M15" s="105">
        <f>IF(F15="",0,IF(F15&gt;E15,F15-E15,1+F15-E15))</f>
        <v>0</v>
      </c>
      <c r="N15" s="106">
        <v>1</v>
      </c>
      <c r="O15" s="107">
        <f>M15*24</f>
        <v>0</v>
      </c>
      <c r="P15" s="85"/>
    </row>
    <row r="16" spans="1:18" ht="31.9" customHeight="1" x14ac:dyDescent="0.25">
      <c r="A16" s="80"/>
      <c r="B16" s="160"/>
      <c r="C16" s="161"/>
      <c r="D16" s="83"/>
      <c r="E16" s="148"/>
      <c r="F16" s="148"/>
      <c r="G16" s="58"/>
      <c r="H16" s="113">
        <f t="shared" ref="H16:H32" si="1">G16*0.3</f>
        <v>0</v>
      </c>
      <c r="I16" s="113" t="str">
        <f>IF(OR(E16="", F16=""),"",IF(P16="Ja","0,00",IF(O16&gt;8,14,8)))</f>
        <v/>
      </c>
      <c r="J16" s="114">
        <f t="shared" ref="J16:J32" si="2">IF(I16="",H16,SUM(H16:I16))</f>
        <v>0</v>
      </c>
      <c r="K16" s="98"/>
      <c r="L16" s="68"/>
      <c r="M16" s="105">
        <f>IF(F16="",0,IF(F16&gt;E16,F16-E16,1+F16-E16))</f>
        <v>0</v>
      </c>
      <c r="N16" s="106">
        <v>1</v>
      </c>
      <c r="O16" s="107">
        <f t="shared" ref="O16:O32" si="3">M16*24</f>
        <v>0</v>
      </c>
      <c r="P16" s="85"/>
    </row>
    <row r="17" spans="1:16" ht="31.9" customHeight="1" x14ac:dyDescent="0.25">
      <c r="A17" s="80"/>
      <c r="B17" s="81"/>
      <c r="C17" s="82"/>
      <c r="D17" s="83"/>
      <c r="E17" s="148"/>
      <c r="F17" s="148"/>
      <c r="G17" s="58"/>
      <c r="H17" s="113">
        <f t="shared" si="1"/>
        <v>0</v>
      </c>
      <c r="I17" s="113" t="str">
        <f t="shared" si="0"/>
        <v/>
      </c>
      <c r="J17" s="114">
        <f t="shared" si="2"/>
        <v>0</v>
      </c>
      <c r="K17" s="98"/>
      <c r="L17" s="68"/>
      <c r="M17" s="105">
        <f t="shared" ref="M17:M32" si="4">IF(F17="",0,IF(F17&gt;E17,F17-E17,1+F17-E17))</f>
        <v>0</v>
      </c>
      <c r="N17" s="106">
        <v>1</v>
      </c>
      <c r="O17" s="107">
        <f t="shared" si="3"/>
        <v>0</v>
      </c>
      <c r="P17" s="85"/>
    </row>
    <row r="18" spans="1:16" ht="31.9" customHeight="1" x14ac:dyDescent="0.25">
      <c r="A18" s="80"/>
      <c r="B18" s="81"/>
      <c r="C18" s="82"/>
      <c r="D18" s="83"/>
      <c r="E18" s="148"/>
      <c r="F18" s="148"/>
      <c r="G18" s="58"/>
      <c r="H18" s="113">
        <f t="shared" si="1"/>
        <v>0</v>
      </c>
      <c r="I18" s="113" t="str">
        <f t="shared" si="0"/>
        <v/>
      </c>
      <c r="J18" s="114">
        <f t="shared" si="2"/>
        <v>0</v>
      </c>
      <c r="K18" s="98"/>
      <c r="L18" s="68"/>
      <c r="M18" s="105">
        <f t="shared" si="4"/>
        <v>0</v>
      </c>
      <c r="N18" s="106">
        <v>1</v>
      </c>
      <c r="O18" s="107">
        <f t="shared" si="3"/>
        <v>0</v>
      </c>
      <c r="P18" s="85"/>
    </row>
    <row r="19" spans="1:16" ht="31.9" customHeight="1" x14ac:dyDescent="0.25">
      <c r="A19" s="80"/>
      <c r="B19" s="81"/>
      <c r="C19" s="82"/>
      <c r="D19" s="83"/>
      <c r="E19" s="148"/>
      <c r="F19" s="148"/>
      <c r="G19" s="58"/>
      <c r="H19" s="113">
        <f t="shared" si="1"/>
        <v>0</v>
      </c>
      <c r="I19" s="113" t="str">
        <f t="shared" si="0"/>
        <v/>
      </c>
      <c r="J19" s="114">
        <f t="shared" si="2"/>
        <v>0</v>
      </c>
      <c r="K19" s="98"/>
      <c r="L19" s="68"/>
      <c r="M19" s="105">
        <f t="shared" si="4"/>
        <v>0</v>
      </c>
      <c r="N19" s="106">
        <v>1</v>
      </c>
      <c r="O19" s="107">
        <f t="shared" si="3"/>
        <v>0</v>
      </c>
      <c r="P19" s="85"/>
    </row>
    <row r="20" spans="1:16" ht="31.9" customHeight="1" x14ac:dyDescent="0.25">
      <c r="A20" s="80"/>
      <c r="B20" s="81"/>
      <c r="C20" s="82"/>
      <c r="D20" s="83"/>
      <c r="E20" s="148"/>
      <c r="F20" s="148"/>
      <c r="G20" s="58"/>
      <c r="H20" s="113">
        <f t="shared" si="1"/>
        <v>0</v>
      </c>
      <c r="I20" s="113" t="str">
        <f t="shared" si="0"/>
        <v/>
      </c>
      <c r="J20" s="114">
        <f t="shared" si="2"/>
        <v>0</v>
      </c>
      <c r="K20" s="98"/>
      <c r="L20" s="68"/>
      <c r="M20" s="105">
        <f t="shared" si="4"/>
        <v>0</v>
      </c>
      <c r="N20" s="106">
        <v>1</v>
      </c>
      <c r="O20" s="107">
        <f t="shared" si="3"/>
        <v>0</v>
      </c>
      <c r="P20" s="85"/>
    </row>
    <row r="21" spans="1:16" ht="31.9" customHeight="1" x14ac:dyDescent="0.25">
      <c r="A21" s="80"/>
      <c r="B21" s="81"/>
      <c r="C21" s="82"/>
      <c r="D21" s="83"/>
      <c r="E21" s="148"/>
      <c r="F21" s="148"/>
      <c r="G21" s="58"/>
      <c r="H21" s="113">
        <f t="shared" si="1"/>
        <v>0</v>
      </c>
      <c r="I21" s="113" t="str">
        <f t="shared" si="0"/>
        <v/>
      </c>
      <c r="J21" s="114">
        <f t="shared" si="2"/>
        <v>0</v>
      </c>
      <c r="K21" s="98"/>
      <c r="L21" s="68"/>
      <c r="M21" s="105">
        <f t="shared" si="4"/>
        <v>0</v>
      </c>
      <c r="N21" s="106">
        <v>1</v>
      </c>
      <c r="O21" s="107">
        <f t="shared" si="3"/>
        <v>0</v>
      </c>
      <c r="P21" s="85"/>
    </row>
    <row r="22" spans="1:16" ht="31.9" customHeight="1" x14ac:dyDescent="0.25">
      <c r="A22" s="80"/>
      <c r="B22" s="81"/>
      <c r="C22" s="82"/>
      <c r="D22" s="83"/>
      <c r="E22" s="148"/>
      <c r="F22" s="148"/>
      <c r="G22" s="58"/>
      <c r="H22" s="113">
        <f t="shared" si="1"/>
        <v>0</v>
      </c>
      <c r="I22" s="113" t="str">
        <f t="shared" si="0"/>
        <v/>
      </c>
      <c r="J22" s="114">
        <f t="shared" si="2"/>
        <v>0</v>
      </c>
      <c r="K22" s="98"/>
      <c r="L22" s="68"/>
      <c r="M22" s="105">
        <f t="shared" si="4"/>
        <v>0</v>
      </c>
      <c r="N22" s="106">
        <v>1</v>
      </c>
      <c r="O22" s="107">
        <f t="shared" si="3"/>
        <v>0</v>
      </c>
      <c r="P22" s="85"/>
    </row>
    <row r="23" spans="1:16" ht="31.9" customHeight="1" x14ac:dyDescent="0.25">
      <c r="A23" s="80"/>
      <c r="B23" s="81"/>
      <c r="C23" s="82"/>
      <c r="D23" s="83"/>
      <c r="E23" s="148"/>
      <c r="F23" s="148"/>
      <c r="G23" s="58"/>
      <c r="H23" s="113">
        <f t="shared" si="1"/>
        <v>0</v>
      </c>
      <c r="I23" s="113" t="str">
        <f t="shared" si="0"/>
        <v/>
      </c>
      <c r="J23" s="114">
        <f t="shared" si="2"/>
        <v>0</v>
      </c>
      <c r="K23" s="98"/>
      <c r="L23" s="68"/>
      <c r="M23" s="105">
        <f t="shared" si="4"/>
        <v>0</v>
      </c>
      <c r="N23" s="106">
        <v>1</v>
      </c>
      <c r="O23" s="107">
        <f t="shared" si="3"/>
        <v>0</v>
      </c>
      <c r="P23" s="85"/>
    </row>
    <row r="24" spans="1:16" ht="31.9" customHeight="1" x14ac:dyDescent="0.25">
      <c r="A24" s="80"/>
      <c r="B24" s="81"/>
      <c r="C24" s="82"/>
      <c r="D24" s="83"/>
      <c r="E24" s="148"/>
      <c r="F24" s="148"/>
      <c r="G24" s="58"/>
      <c r="H24" s="113">
        <f t="shared" si="1"/>
        <v>0</v>
      </c>
      <c r="I24" s="113" t="str">
        <f t="shared" si="0"/>
        <v/>
      </c>
      <c r="J24" s="114">
        <f t="shared" si="2"/>
        <v>0</v>
      </c>
      <c r="K24" s="98"/>
      <c r="L24" s="68"/>
      <c r="M24" s="105">
        <f t="shared" si="4"/>
        <v>0</v>
      </c>
      <c r="N24" s="106">
        <v>1</v>
      </c>
      <c r="O24" s="107">
        <f t="shared" si="3"/>
        <v>0</v>
      </c>
      <c r="P24" s="85"/>
    </row>
    <row r="25" spans="1:16" ht="31.9" customHeight="1" x14ac:dyDescent="0.25">
      <c r="A25" s="80"/>
      <c r="B25" s="81"/>
      <c r="C25" s="82"/>
      <c r="D25" s="83"/>
      <c r="E25" s="148"/>
      <c r="F25" s="148"/>
      <c r="G25" s="58"/>
      <c r="H25" s="113">
        <f t="shared" si="1"/>
        <v>0</v>
      </c>
      <c r="I25" s="113" t="str">
        <f t="shared" si="0"/>
        <v/>
      </c>
      <c r="J25" s="114">
        <f t="shared" si="2"/>
        <v>0</v>
      </c>
      <c r="K25" s="98"/>
      <c r="L25" s="68"/>
      <c r="M25" s="105">
        <f t="shared" si="4"/>
        <v>0</v>
      </c>
      <c r="N25" s="106">
        <v>1</v>
      </c>
      <c r="O25" s="107">
        <f t="shared" si="3"/>
        <v>0</v>
      </c>
      <c r="P25" s="85"/>
    </row>
    <row r="26" spans="1:16" ht="31.9" customHeight="1" x14ac:dyDescent="0.25">
      <c r="A26" s="80"/>
      <c r="B26" s="81"/>
      <c r="C26" s="82"/>
      <c r="D26" s="83"/>
      <c r="E26" s="148"/>
      <c r="F26" s="148"/>
      <c r="G26" s="58"/>
      <c r="H26" s="113">
        <f t="shared" si="1"/>
        <v>0</v>
      </c>
      <c r="I26" s="113" t="str">
        <f t="shared" si="0"/>
        <v/>
      </c>
      <c r="J26" s="114">
        <f t="shared" si="2"/>
        <v>0</v>
      </c>
      <c r="K26" s="98"/>
      <c r="L26" s="68"/>
      <c r="M26" s="105">
        <f t="shared" si="4"/>
        <v>0</v>
      </c>
      <c r="N26" s="106">
        <v>1</v>
      </c>
      <c r="O26" s="107">
        <f t="shared" si="3"/>
        <v>0</v>
      </c>
      <c r="P26" s="85"/>
    </row>
    <row r="27" spans="1:16" ht="31.9" customHeight="1" x14ac:dyDescent="0.25">
      <c r="A27" s="80"/>
      <c r="B27" s="81"/>
      <c r="C27" s="82"/>
      <c r="D27" s="83"/>
      <c r="E27" s="148"/>
      <c r="F27" s="148"/>
      <c r="G27" s="58"/>
      <c r="H27" s="113">
        <f t="shared" si="1"/>
        <v>0</v>
      </c>
      <c r="I27" s="113" t="str">
        <f t="shared" si="0"/>
        <v/>
      </c>
      <c r="J27" s="114">
        <f t="shared" si="2"/>
        <v>0</v>
      </c>
      <c r="K27" s="98"/>
      <c r="L27" s="68"/>
      <c r="M27" s="105">
        <f t="shared" si="4"/>
        <v>0</v>
      </c>
      <c r="N27" s="106">
        <v>1</v>
      </c>
      <c r="O27" s="107">
        <f t="shared" si="3"/>
        <v>0</v>
      </c>
      <c r="P27" s="85"/>
    </row>
    <row r="28" spans="1:16" ht="31.9" customHeight="1" x14ac:dyDescent="0.25">
      <c r="A28" s="80"/>
      <c r="B28" s="81"/>
      <c r="C28" s="82"/>
      <c r="D28" s="83"/>
      <c r="E28" s="148"/>
      <c r="F28" s="148"/>
      <c r="G28" s="58"/>
      <c r="H28" s="113">
        <f t="shared" si="1"/>
        <v>0</v>
      </c>
      <c r="I28" s="113" t="str">
        <f t="shared" si="0"/>
        <v/>
      </c>
      <c r="J28" s="114">
        <f t="shared" si="2"/>
        <v>0</v>
      </c>
      <c r="K28" s="98"/>
      <c r="L28" s="68"/>
      <c r="M28" s="105">
        <f t="shared" si="4"/>
        <v>0</v>
      </c>
      <c r="N28" s="106">
        <v>1</v>
      </c>
      <c r="O28" s="107">
        <f t="shared" si="3"/>
        <v>0</v>
      </c>
      <c r="P28" s="85"/>
    </row>
    <row r="29" spans="1:16" ht="31.9" customHeight="1" x14ac:dyDescent="0.25">
      <c r="A29" s="80"/>
      <c r="B29" s="81"/>
      <c r="C29" s="82"/>
      <c r="D29" s="83"/>
      <c r="E29" s="148"/>
      <c r="F29" s="148"/>
      <c r="G29" s="58"/>
      <c r="H29" s="113">
        <f t="shared" si="1"/>
        <v>0</v>
      </c>
      <c r="I29" s="113" t="str">
        <f t="shared" si="0"/>
        <v/>
      </c>
      <c r="J29" s="114">
        <f t="shared" si="2"/>
        <v>0</v>
      </c>
      <c r="K29" s="98"/>
      <c r="L29" s="68"/>
      <c r="M29" s="105">
        <f t="shared" si="4"/>
        <v>0</v>
      </c>
      <c r="N29" s="106">
        <v>1</v>
      </c>
      <c r="O29" s="107">
        <f t="shared" si="3"/>
        <v>0</v>
      </c>
      <c r="P29" s="85"/>
    </row>
    <row r="30" spans="1:16" ht="31.9" customHeight="1" x14ac:dyDescent="0.25">
      <c r="A30" s="80"/>
      <c r="B30" s="81"/>
      <c r="C30" s="82"/>
      <c r="D30" s="83"/>
      <c r="E30" s="148"/>
      <c r="F30" s="148"/>
      <c r="G30" s="58"/>
      <c r="H30" s="113">
        <f t="shared" si="1"/>
        <v>0</v>
      </c>
      <c r="I30" s="113" t="str">
        <f t="shared" si="0"/>
        <v/>
      </c>
      <c r="J30" s="114">
        <f t="shared" si="2"/>
        <v>0</v>
      </c>
      <c r="K30" s="98"/>
      <c r="L30" s="68"/>
      <c r="M30" s="105">
        <f t="shared" si="4"/>
        <v>0</v>
      </c>
      <c r="N30" s="106">
        <v>1</v>
      </c>
      <c r="O30" s="107">
        <f t="shared" si="3"/>
        <v>0</v>
      </c>
      <c r="P30" s="85"/>
    </row>
    <row r="31" spans="1:16" ht="31.9" customHeight="1" x14ac:dyDescent="0.25">
      <c r="A31" s="80"/>
      <c r="B31" s="160"/>
      <c r="C31" s="161"/>
      <c r="D31" s="83"/>
      <c r="E31" s="148"/>
      <c r="F31" s="148"/>
      <c r="G31" s="58"/>
      <c r="H31" s="113">
        <f t="shared" si="1"/>
        <v>0</v>
      </c>
      <c r="I31" s="113" t="str">
        <f t="shared" si="0"/>
        <v/>
      </c>
      <c r="J31" s="114">
        <f t="shared" si="2"/>
        <v>0</v>
      </c>
      <c r="K31" s="98"/>
      <c r="L31" s="68"/>
      <c r="M31" s="105">
        <f t="shared" si="4"/>
        <v>0</v>
      </c>
      <c r="N31" s="106">
        <v>1</v>
      </c>
      <c r="O31" s="107">
        <f t="shared" si="3"/>
        <v>0</v>
      </c>
      <c r="P31" s="85"/>
    </row>
    <row r="32" spans="1:16" ht="31.9" customHeight="1" thickBot="1" x14ac:dyDescent="0.3">
      <c r="A32" s="80"/>
      <c r="B32" s="160"/>
      <c r="C32" s="161"/>
      <c r="D32" s="83"/>
      <c r="E32" s="148"/>
      <c r="F32" s="148"/>
      <c r="G32" s="58"/>
      <c r="H32" s="113">
        <f t="shared" si="1"/>
        <v>0</v>
      </c>
      <c r="I32" s="113" t="str">
        <f>IF(OR(E32="", F32=""),"",IF(P32="Ja","0,00",IF(O32&gt;8,14,8)))</f>
        <v/>
      </c>
      <c r="J32" s="114">
        <f t="shared" si="2"/>
        <v>0</v>
      </c>
      <c r="K32" s="98"/>
      <c r="L32" s="68"/>
      <c r="M32" s="105">
        <f t="shared" si="4"/>
        <v>0</v>
      </c>
      <c r="N32" s="106">
        <v>1</v>
      </c>
      <c r="O32" s="107">
        <f t="shared" si="3"/>
        <v>0</v>
      </c>
      <c r="P32" s="85"/>
    </row>
    <row r="33" spans="1:12" ht="31.9" customHeight="1" thickTop="1" thickBot="1" x14ac:dyDescent="0.3">
      <c r="A33" s="69"/>
      <c r="B33" s="69"/>
      <c r="C33" s="69"/>
      <c r="D33" s="69"/>
      <c r="E33" s="69"/>
      <c r="F33" s="69"/>
      <c r="G33" s="69"/>
      <c r="H33" s="115">
        <f>SUM(H15:H32)</f>
        <v>0</v>
      </c>
      <c r="I33" s="116">
        <f>SUM(I15:I32)</f>
        <v>0</v>
      </c>
      <c r="J33" s="117"/>
      <c r="K33" s="69"/>
      <c r="L33" s="69"/>
    </row>
    <row r="34" spans="1:12" ht="42" customHeight="1" thickTop="1" thickBot="1" x14ac:dyDescent="0.3">
      <c r="A34" s="43" t="s">
        <v>63</v>
      </c>
      <c r="B34" s="61"/>
      <c r="C34" s="61"/>
      <c r="D34" s="61"/>
      <c r="E34" s="26" t="s">
        <v>64</v>
      </c>
      <c r="H34" s="93" t="s">
        <v>65</v>
      </c>
      <c r="J34" s="108">
        <f>SUM(J15:J33)</f>
        <v>0</v>
      </c>
    </row>
    <row r="35" spans="1:12" ht="42" customHeight="1" thickTop="1" x14ac:dyDescent="0.25">
      <c r="A35" s="62" t="s">
        <v>66</v>
      </c>
      <c r="B35" s="61"/>
      <c r="C35" s="61"/>
      <c r="D35" s="61"/>
      <c r="E35" s="36" t="s">
        <v>67</v>
      </c>
      <c r="I35" s="100"/>
      <c r="J35" s="109"/>
    </row>
    <row r="36" spans="1:12" ht="42" customHeight="1" thickBot="1" x14ac:dyDescent="0.3">
      <c r="A36" s="29" t="s">
        <v>68</v>
      </c>
      <c r="B36" s="61"/>
      <c r="C36" s="61" t="s">
        <v>69</v>
      </c>
      <c r="D36" s="61"/>
      <c r="E36" s="36"/>
      <c r="I36" s="100"/>
      <c r="J36" s="109"/>
    </row>
    <row r="37" spans="1:12" ht="42" customHeight="1" thickBot="1" x14ac:dyDescent="0.3">
      <c r="A37" s="61" t="s">
        <v>70</v>
      </c>
      <c r="E37" s="155">
        <f>IF('Telefon  Porto'!D41="",'Telefon  Porto'!D43,'Telefon  Porto (2)'!D43)</f>
        <v>0</v>
      </c>
      <c r="I37" s="101"/>
      <c r="J37" s="110">
        <f>E37</f>
        <v>0</v>
      </c>
    </row>
    <row r="38" spans="1:12" ht="42" customHeight="1" thickBot="1" x14ac:dyDescent="0.3">
      <c r="A38" s="61" t="s">
        <v>71</v>
      </c>
      <c r="E38" s="140">
        <f>IF('Telefon  Porto'!H41="",'Telefon  Porto'!H43,'Telefon  Porto (2)'!H43)</f>
        <v>0</v>
      </c>
      <c r="I38" s="102"/>
      <c r="J38" s="110">
        <f>E38</f>
        <v>0</v>
      </c>
    </row>
    <row r="39" spans="1:12" ht="42" customHeight="1" x14ac:dyDescent="0.25">
      <c r="A39" s="61" t="s">
        <v>72</v>
      </c>
      <c r="E39" s="139"/>
      <c r="I39" s="102"/>
      <c r="J39" s="110">
        <f>E39</f>
        <v>0</v>
      </c>
    </row>
    <row r="40" spans="1:12" ht="42" customHeight="1" thickBot="1" x14ac:dyDescent="0.3">
      <c r="A40" s="61" t="s">
        <v>73</v>
      </c>
      <c r="E40" s="139"/>
      <c r="I40" s="102"/>
      <c r="J40" s="111">
        <f>E40</f>
        <v>0</v>
      </c>
    </row>
    <row r="41" spans="1:12" ht="18" x14ac:dyDescent="0.25">
      <c r="A41" s="61"/>
      <c r="I41" s="100"/>
      <c r="J41" s="112"/>
    </row>
    <row r="42" spans="1:12" ht="18.75" thickBot="1" x14ac:dyDescent="0.3">
      <c r="A42" s="61"/>
      <c r="I42" s="100"/>
      <c r="J42" s="112"/>
    </row>
    <row r="43" spans="1:12" ht="15" x14ac:dyDescent="0.2">
      <c r="A43" s="61"/>
      <c r="F43" s="37" t="s">
        <v>74</v>
      </c>
      <c r="G43" s="38"/>
      <c r="H43" s="94"/>
      <c r="I43" s="103"/>
      <c r="J43" s="156">
        <f>SUM(J34:J40)</f>
        <v>0</v>
      </c>
    </row>
    <row r="44" spans="1:12" ht="15.75" thickBot="1" x14ac:dyDescent="0.25">
      <c r="A44" s="61" t="s">
        <v>75</v>
      </c>
      <c r="F44" s="39" t="s">
        <v>30</v>
      </c>
      <c r="G44" s="40" t="s">
        <v>62</v>
      </c>
      <c r="H44" s="95"/>
      <c r="I44" s="104"/>
      <c r="J44" s="157"/>
    </row>
    <row r="45" spans="1:12" ht="15.75" x14ac:dyDescent="0.25">
      <c r="A45" s="61" t="s">
        <v>76</v>
      </c>
      <c r="F45" s="29"/>
      <c r="J45" s="41"/>
    </row>
    <row r="46" spans="1:12" ht="15.75" x14ac:dyDescent="0.25">
      <c r="A46" s="61"/>
      <c r="F46" s="29"/>
      <c r="J46" s="41"/>
    </row>
    <row r="47" spans="1:12" ht="15.75" x14ac:dyDescent="0.25">
      <c r="A47" s="158"/>
      <c r="B47" s="158"/>
      <c r="C47" s="158"/>
      <c r="F47" s="29"/>
      <c r="J47" s="41"/>
    </row>
    <row r="48" spans="1:12" x14ac:dyDescent="0.2">
      <c r="A48" s="159"/>
      <c r="B48" s="159"/>
      <c r="C48" s="159"/>
      <c r="E48" s="31"/>
      <c r="F48" s="31"/>
      <c r="G48" s="31"/>
      <c r="H48" s="99"/>
      <c r="I48" s="99"/>
      <c r="J48" s="31"/>
    </row>
    <row r="49" spans="1:18" ht="15" x14ac:dyDescent="0.2">
      <c r="A49" s="61" t="s">
        <v>77</v>
      </c>
      <c r="B49" s="61"/>
      <c r="C49" s="61" t="s">
        <v>41</v>
      </c>
      <c r="D49" s="145"/>
      <c r="E49" s="61"/>
      <c r="F49" s="61"/>
      <c r="G49" s="61"/>
      <c r="H49" s="96"/>
    </row>
    <row r="50" spans="1:18" ht="20.25" customHeight="1" x14ac:dyDescent="0.2">
      <c r="A50" s="61"/>
      <c r="B50" s="61"/>
      <c r="C50" s="61"/>
      <c r="D50" s="61"/>
      <c r="E50" s="61"/>
      <c r="F50" s="61"/>
      <c r="G50" s="61"/>
      <c r="H50" s="96"/>
    </row>
    <row r="51" spans="1:18" ht="15" x14ac:dyDescent="0.2">
      <c r="A51" s="63"/>
      <c r="B51" s="63"/>
      <c r="C51" s="61"/>
      <c r="D51" s="61"/>
      <c r="E51" s="63"/>
      <c r="F51" s="63"/>
      <c r="G51" s="63"/>
      <c r="H51" s="97"/>
      <c r="I51" s="99"/>
      <c r="J51" s="31"/>
    </row>
    <row r="52" spans="1:18" ht="15" x14ac:dyDescent="0.2">
      <c r="A52" s="61" t="s">
        <v>78</v>
      </c>
      <c r="B52" s="61"/>
      <c r="C52" s="145"/>
      <c r="D52" s="145"/>
      <c r="E52" s="61" t="s">
        <v>79</v>
      </c>
      <c r="F52" s="61"/>
      <c r="G52" s="61"/>
      <c r="H52" s="96"/>
    </row>
    <row r="53" spans="1:18" ht="24" customHeight="1" x14ac:dyDescent="0.2">
      <c r="A53" s="28"/>
      <c r="E53" s="28"/>
      <c r="R53" s="27" t="s">
        <v>80</v>
      </c>
    </row>
  </sheetData>
  <sheetProtection algorithmName="SHA-512" hashValue="HvYeKfvAEp6misawygHM6F9Pf3hXFNP+PV3fkEeSbjWeq3fzVgyLIbZ+B2UJOHfVM6sa9wDA8u4IGZwdHVbtZw==" saltValue="0DMs4+EEvkRq3RWUHUT/zw==" spinCount="100000" sheet="1" objects="1" scenarios="1"/>
  <protectedRanges>
    <protectedRange sqref="E5:F5 I5:P5 L2:P2 I7:P7 D7:G7 C9:E9 H9:P9 J10:M10 A15:G32 E39:E40 P15:P32 K15:L32" name="Bereich1"/>
    <protectedRange sqref="C36:D36 A47:J51" name="Bereich2"/>
  </protectedRanges>
  <mergeCells count="16">
    <mergeCell ref="C9:E9"/>
    <mergeCell ref="D7:G7"/>
    <mergeCell ref="E5:F5"/>
    <mergeCell ref="L2:P2"/>
    <mergeCell ref="P12:P14"/>
    <mergeCell ref="H8:M8"/>
    <mergeCell ref="H9:P9"/>
    <mergeCell ref="I5:P5"/>
    <mergeCell ref="I7:P7"/>
    <mergeCell ref="J10:M10"/>
    <mergeCell ref="J43:J44"/>
    <mergeCell ref="A47:C48"/>
    <mergeCell ref="B31:C31"/>
    <mergeCell ref="B32:C32"/>
    <mergeCell ref="B15:C15"/>
    <mergeCell ref="B16:C16"/>
  </mergeCells>
  <phoneticPr fontId="0" type="noConversion"/>
  <printOptions gridLinesSet="0"/>
  <pageMargins left="0.59055118110236227" right="0.19685039370078741" top="0.31496062992125984" bottom="0" header="0.51181102362204722" footer="0.51181102362204722"/>
  <pageSetup paperSize="9" scale="54" fitToHeight="0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R53"/>
  <sheetViews>
    <sheetView topLeftCell="D1" workbookViewId="0">
      <selection activeCell="D7" sqref="D7:G7"/>
    </sheetView>
  </sheetViews>
  <sheetFormatPr baseColWidth="10" defaultColWidth="11.42578125" defaultRowHeight="12.75" x14ac:dyDescent="0.2"/>
  <cols>
    <col min="1" max="1" width="15.140625" style="27" customWidth="1"/>
    <col min="2" max="2" width="14.28515625" style="27" customWidth="1"/>
    <col min="3" max="3" width="24" style="27" customWidth="1"/>
    <col min="4" max="4" width="20.140625" style="27" customWidth="1"/>
    <col min="5" max="5" width="9.7109375" style="27" customWidth="1"/>
    <col min="6" max="6" width="11.140625" style="27" customWidth="1"/>
    <col min="7" max="7" width="12.5703125" style="27" customWidth="1"/>
    <col min="8" max="8" width="14.5703125" style="88" customWidth="1"/>
    <col min="9" max="9" width="9.85546875" style="88" customWidth="1"/>
    <col min="10" max="10" width="17.85546875" style="27" customWidth="1"/>
    <col min="11" max="11" width="9.7109375" style="27" customWidth="1"/>
    <col min="12" max="12" width="12.28515625" style="27" customWidth="1"/>
    <col min="13" max="13" width="15.85546875" style="27" hidden="1" customWidth="1"/>
    <col min="14" max="14" width="17" style="27" hidden="1" customWidth="1"/>
    <col min="15" max="15" width="12.28515625" style="27" hidden="1" customWidth="1"/>
    <col min="16" max="16" width="8.140625" style="27" customWidth="1"/>
    <col min="17" max="16384" width="11.42578125" style="27"/>
  </cols>
  <sheetData>
    <row r="1" spans="1:18" ht="32.1" customHeight="1" x14ac:dyDescent="0.25">
      <c r="A1" s="71" t="s">
        <v>27</v>
      </c>
      <c r="B1" s="26"/>
      <c r="C1" s="26"/>
      <c r="D1" s="26"/>
      <c r="E1" s="26"/>
      <c r="F1" s="26"/>
      <c r="K1" s="28"/>
      <c r="P1" s="28"/>
    </row>
    <row r="2" spans="1:18" ht="32.1" customHeight="1" x14ac:dyDescent="0.25">
      <c r="A2" s="71" t="s">
        <v>28</v>
      </c>
      <c r="D2" s="26"/>
      <c r="J2" s="43" t="s">
        <v>29</v>
      </c>
      <c r="L2" s="172" t="str">
        <f>IF(OR(J15="",Auslagenabrechnung!L2=""),"",Auslagenabrechnung!L2)</f>
        <v/>
      </c>
      <c r="M2" s="172"/>
      <c r="N2" s="173"/>
      <c r="O2" s="173"/>
      <c r="P2" s="173"/>
      <c r="R2" s="28"/>
    </row>
    <row r="3" spans="1:18" ht="21" customHeight="1" x14ac:dyDescent="0.25">
      <c r="A3" s="42"/>
      <c r="D3" s="26"/>
      <c r="J3" s="43"/>
      <c r="K3" s="32"/>
      <c r="L3" s="32"/>
      <c r="M3" s="28"/>
      <c r="N3" s="28"/>
      <c r="O3" s="28"/>
      <c r="P3" s="32"/>
      <c r="R3" s="28"/>
    </row>
    <row r="4" spans="1:18" ht="32.1" customHeight="1" x14ac:dyDescent="0.35">
      <c r="A4" s="27" t="s">
        <v>30</v>
      </c>
      <c r="B4" s="86" t="s">
        <v>31</v>
      </c>
      <c r="C4" s="70" t="s">
        <v>30</v>
      </c>
      <c r="D4" s="30" t="s">
        <v>32</v>
      </c>
      <c r="M4" s="28"/>
      <c r="N4" s="28"/>
      <c r="O4" s="28"/>
      <c r="R4" s="28"/>
    </row>
    <row r="5" spans="1:18" ht="32.1" customHeight="1" x14ac:dyDescent="0.25">
      <c r="A5" s="27" t="s">
        <v>30</v>
      </c>
      <c r="B5" s="86" t="s">
        <v>33</v>
      </c>
      <c r="C5" s="154" t="str">
        <f>IF(OR(J15="",Auslagenabrechnung!C5=""),"",Auslagenabrechnung!C5)</f>
        <v/>
      </c>
      <c r="D5" s="64" t="s">
        <v>34</v>
      </c>
      <c r="E5" s="174" t="str">
        <f>IF(OR(J15="",Auslagenabrechnung!E5=""),"",Auslagenabrechnung!E5)</f>
        <v/>
      </c>
      <c r="F5" s="174"/>
      <c r="G5" s="65">
        <v>2023</v>
      </c>
      <c r="H5" s="89" t="s">
        <v>35</v>
      </c>
      <c r="I5" s="180" t="str">
        <f>IF(OR(J15="",Auslagenabrechnung!I5=""),"",Auslagenabrechnung!I5)</f>
        <v/>
      </c>
      <c r="J5" s="180"/>
      <c r="K5" s="180"/>
      <c r="L5" s="180"/>
      <c r="M5" s="180"/>
      <c r="N5" s="180"/>
      <c r="O5" s="180"/>
      <c r="P5" s="180"/>
    </row>
    <row r="6" spans="1:18" ht="32.1" customHeight="1" x14ac:dyDescent="0.2">
      <c r="D6" s="26"/>
      <c r="J6" s="27" t="s">
        <v>30</v>
      </c>
      <c r="K6" s="29"/>
      <c r="L6" s="35" t="s">
        <v>30</v>
      </c>
      <c r="P6" s="29"/>
      <c r="Q6" s="35" t="s">
        <v>30</v>
      </c>
    </row>
    <row r="7" spans="1:18" ht="32.1" customHeight="1" x14ac:dyDescent="0.25">
      <c r="C7" s="149" t="s">
        <v>36</v>
      </c>
      <c r="D7" s="178" t="str">
        <f>IF(OR(J15="",Auslagenabrechnung!D7=""),"",Auslagenabrechnung!D7)</f>
        <v/>
      </c>
      <c r="E7" s="174"/>
      <c r="F7" s="174"/>
      <c r="G7" s="174"/>
      <c r="H7" s="149" t="s">
        <v>37</v>
      </c>
      <c r="I7" s="180" t="str">
        <f>IF(OR(J15="",Auslagenabrechnung!I7=""),"",Auslagenabrechnung!I7)</f>
        <v/>
      </c>
      <c r="J7" s="180"/>
      <c r="K7" s="180"/>
      <c r="L7" s="180"/>
      <c r="M7" s="180"/>
      <c r="N7" s="180"/>
      <c r="O7" s="180"/>
      <c r="P7" s="180"/>
    </row>
    <row r="8" spans="1:18" ht="32.1" customHeight="1" x14ac:dyDescent="0.2"/>
    <row r="9" spans="1:18" s="35" customFormat="1" ht="32.1" customHeight="1" x14ac:dyDescent="0.25">
      <c r="A9" s="66" t="s">
        <v>38</v>
      </c>
      <c r="C9" s="174" t="str">
        <f>IF(OR(J15="",Auslagenabrechnung!C9=""),"",Auslagenabrechnung!C9)</f>
        <v/>
      </c>
      <c r="D9" s="174"/>
      <c r="E9" s="174"/>
      <c r="F9" s="29"/>
      <c r="G9" s="149" t="s">
        <v>81</v>
      </c>
      <c r="H9" s="174" t="str">
        <f>IF(J15="","",Auslagenabrechnung!H9)</f>
        <v/>
      </c>
      <c r="I9" s="179"/>
      <c r="J9" s="179"/>
      <c r="K9" s="179"/>
      <c r="L9" s="179"/>
      <c r="M9" s="179"/>
      <c r="N9" s="179"/>
      <c r="O9" s="179"/>
      <c r="P9" s="179"/>
    </row>
    <row r="10" spans="1:18" ht="32.1" customHeight="1" x14ac:dyDescent="0.25">
      <c r="I10" s="150" t="s">
        <v>40</v>
      </c>
      <c r="J10" s="175"/>
      <c r="K10" s="175"/>
      <c r="L10" s="175"/>
      <c r="M10" s="175"/>
    </row>
    <row r="11" spans="1:18" ht="32.1" customHeight="1" x14ac:dyDescent="0.2">
      <c r="P11" s="32"/>
    </row>
    <row r="12" spans="1:18" s="43" customFormat="1" ht="15.75" x14ac:dyDescent="0.25">
      <c r="A12" s="44" t="s">
        <v>41</v>
      </c>
      <c r="B12" s="45" t="s">
        <v>42</v>
      </c>
      <c r="C12" s="46"/>
      <c r="D12" s="46" t="s">
        <v>43</v>
      </c>
      <c r="E12" s="47" t="s">
        <v>44</v>
      </c>
      <c r="F12" s="47"/>
      <c r="G12" s="48" t="s">
        <v>45</v>
      </c>
      <c r="H12" s="90" t="s">
        <v>46</v>
      </c>
      <c r="I12" s="90" t="s">
        <v>47</v>
      </c>
      <c r="J12" s="44" t="s">
        <v>48</v>
      </c>
      <c r="K12" s="49" t="s">
        <v>49</v>
      </c>
      <c r="L12" s="44" t="s">
        <v>49</v>
      </c>
      <c r="P12" s="163" t="s">
        <v>50</v>
      </c>
    </row>
    <row r="13" spans="1:18" s="43" customFormat="1" ht="15.75" x14ac:dyDescent="0.25">
      <c r="A13" s="50"/>
      <c r="B13" s="51"/>
      <c r="C13" s="52"/>
      <c r="D13" s="52"/>
      <c r="E13" s="43" t="s">
        <v>51</v>
      </c>
      <c r="F13" s="53"/>
      <c r="G13" s="52" t="s">
        <v>52</v>
      </c>
      <c r="H13" s="91" t="s">
        <v>53</v>
      </c>
      <c r="I13" s="91" t="s">
        <v>54</v>
      </c>
      <c r="J13" s="50" t="s">
        <v>55</v>
      </c>
      <c r="K13" s="54" t="s">
        <v>56</v>
      </c>
      <c r="L13" s="50" t="s">
        <v>57</v>
      </c>
      <c r="P13" s="164"/>
    </row>
    <row r="14" spans="1:18" s="43" customFormat="1" ht="31.5" x14ac:dyDescent="0.25">
      <c r="A14" s="55"/>
      <c r="B14" s="56"/>
      <c r="C14" s="57"/>
      <c r="D14" s="57"/>
      <c r="E14" s="58" t="s">
        <v>58</v>
      </c>
      <c r="F14" s="58" t="s">
        <v>59</v>
      </c>
      <c r="G14" s="59">
        <v>0.3</v>
      </c>
      <c r="H14" s="92" t="s">
        <v>60</v>
      </c>
      <c r="I14" s="92" t="s">
        <v>61</v>
      </c>
      <c r="J14" s="55" t="s">
        <v>62</v>
      </c>
      <c r="K14" s="60"/>
      <c r="L14" s="55"/>
      <c r="P14" s="164"/>
    </row>
    <row r="15" spans="1:18" ht="31.9" customHeight="1" x14ac:dyDescent="0.25">
      <c r="A15" s="80"/>
      <c r="B15" s="176" t="s">
        <v>82</v>
      </c>
      <c r="C15" s="177"/>
      <c r="D15" s="83"/>
      <c r="E15" s="84"/>
      <c r="F15" s="84"/>
      <c r="G15" s="58"/>
      <c r="H15" s="113" t="str">
        <f>IF(OR(Auslagenabrechnung!E32="",Auslagenabrechnung!F32=""),"",Auslagenabrechnung!H33)</f>
        <v/>
      </c>
      <c r="I15" s="113" t="str">
        <f>IF(OR(Auslagenabrechnung!E32="",Auslagenabrechnung!F32=""),"",Auslagenabrechnung!I33)</f>
        <v/>
      </c>
      <c r="J15" s="114" t="str">
        <f>IF(I15="",H15,SUM(H15:I15))</f>
        <v/>
      </c>
      <c r="K15" s="98"/>
      <c r="L15" s="68"/>
      <c r="M15" s="105"/>
      <c r="N15" s="106"/>
      <c r="O15" s="107"/>
      <c r="P15" s="86"/>
    </row>
    <row r="16" spans="1:18" ht="31.9" customHeight="1" x14ac:dyDescent="0.25">
      <c r="A16" s="80"/>
      <c r="B16" s="160"/>
      <c r="C16" s="161"/>
      <c r="D16" s="83"/>
      <c r="E16" s="148"/>
      <c r="F16" s="148"/>
      <c r="G16" s="58"/>
      <c r="H16" s="113" t="str">
        <f>IF(G16="","",G16*0.3)</f>
        <v/>
      </c>
      <c r="I16" s="113" t="str">
        <f>IF(OR(E16="", F16=""),"",IF(P16="Ja","0,00",IF(O16&gt;8,14,8)))</f>
        <v/>
      </c>
      <c r="J16" s="114" t="str">
        <f>IF(I16="",H16,SUM(H16:I16))</f>
        <v/>
      </c>
      <c r="K16" s="98"/>
      <c r="L16" s="68"/>
      <c r="M16" s="105">
        <f t="shared" ref="M16:M32" si="0">IF(F16="",0,IF(F16&gt;E16,F16-E16,1+F16-E16))</f>
        <v>0</v>
      </c>
      <c r="N16" s="106">
        <v>1</v>
      </c>
      <c r="O16" s="107">
        <f t="shared" ref="O16:O32" si="1">M16*24</f>
        <v>0</v>
      </c>
      <c r="P16" s="86"/>
    </row>
    <row r="17" spans="1:16" ht="31.9" customHeight="1" x14ac:dyDescent="0.25">
      <c r="A17" s="80"/>
      <c r="B17" s="81"/>
      <c r="C17" s="82"/>
      <c r="D17" s="83"/>
      <c r="E17" s="148"/>
      <c r="F17" s="148"/>
      <c r="G17" s="58"/>
      <c r="H17" s="113" t="str">
        <f t="shared" ref="H17:H32" si="2">IF(G17="","",G17*0.3)</f>
        <v/>
      </c>
      <c r="I17" s="113" t="str">
        <f t="shared" ref="I17:I32" si="3">IF(OR(E17="", F17=""),"",IF(P17="Ja","0,00",IF(O17&gt;8,14,8)))</f>
        <v/>
      </c>
      <c r="J17" s="114" t="str">
        <f>IF(I17="",H17,SUM(H17:I17))</f>
        <v/>
      </c>
      <c r="K17" s="98"/>
      <c r="L17" s="68"/>
      <c r="M17" s="105">
        <f t="shared" si="0"/>
        <v>0</v>
      </c>
      <c r="N17" s="106">
        <v>1</v>
      </c>
      <c r="O17" s="107">
        <f t="shared" si="1"/>
        <v>0</v>
      </c>
      <c r="P17" s="86"/>
    </row>
    <row r="18" spans="1:16" ht="31.9" customHeight="1" x14ac:dyDescent="0.25">
      <c r="A18" s="80"/>
      <c r="B18" s="81"/>
      <c r="C18" s="82"/>
      <c r="D18" s="83"/>
      <c r="E18" s="148"/>
      <c r="F18" s="148"/>
      <c r="G18" s="58"/>
      <c r="H18" s="113" t="str">
        <f t="shared" si="2"/>
        <v/>
      </c>
      <c r="I18" s="113" t="str">
        <f t="shared" si="3"/>
        <v/>
      </c>
      <c r="J18" s="114" t="str">
        <f t="shared" ref="J18:J32" si="4">IF(I18="",H18,SUM(H18:I18))</f>
        <v/>
      </c>
      <c r="K18" s="98"/>
      <c r="L18" s="68"/>
      <c r="M18" s="105">
        <f t="shared" si="0"/>
        <v>0</v>
      </c>
      <c r="N18" s="106">
        <v>1</v>
      </c>
      <c r="O18" s="107">
        <f t="shared" si="1"/>
        <v>0</v>
      </c>
      <c r="P18" s="86"/>
    </row>
    <row r="19" spans="1:16" ht="31.9" customHeight="1" x14ac:dyDescent="0.25">
      <c r="A19" s="80"/>
      <c r="B19" s="81"/>
      <c r="C19" s="82"/>
      <c r="D19" s="83"/>
      <c r="E19" s="148"/>
      <c r="F19" s="148"/>
      <c r="G19" s="58"/>
      <c r="H19" s="113" t="str">
        <f t="shared" si="2"/>
        <v/>
      </c>
      <c r="I19" s="113" t="str">
        <f t="shared" si="3"/>
        <v/>
      </c>
      <c r="J19" s="114" t="str">
        <f t="shared" si="4"/>
        <v/>
      </c>
      <c r="K19" s="98"/>
      <c r="L19" s="68"/>
      <c r="M19" s="105">
        <f t="shared" si="0"/>
        <v>0</v>
      </c>
      <c r="N19" s="106">
        <v>1</v>
      </c>
      <c r="O19" s="107">
        <f t="shared" si="1"/>
        <v>0</v>
      </c>
      <c r="P19" s="86"/>
    </row>
    <row r="20" spans="1:16" ht="31.9" customHeight="1" x14ac:dyDescent="0.25">
      <c r="A20" s="80"/>
      <c r="B20" s="81"/>
      <c r="C20" s="82"/>
      <c r="D20" s="83"/>
      <c r="E20" s="148"/>
      <c r="F20" s="148"/>
      <c r="G20" s="58"/>
      <c r="H20" s="113" t="str">
        <f t="shared" si="2"/>
        <v/>
      </c>
      <c r="I20" s="113" t="str">
        <f t="shared" si="3"/>
        <v/>
      </c>
      <c r="J20" s="114" t="str">
        <f t="shared" si="4"/>
        <v/>
      </c>
      <c r="K20" s="98"/>
      <c r="L20" s="68"/>
      <c r="M20" s="105">
        <f t="shared" si="0"/>
        <v>0</v>
      </c>
      <c r="N20" s="106">
        <v>1</v>
      </c>
      <c r="O20" s="107">
        <f t="shared" si="1"/>
        <v>0</v>
      </c>
      <c r="P20" s="86"/>
    </row>
    <row r="21" spans="1:16" ht="31.9" customHeight="1" x14ac:dyDescent="0.25">
      <c r="A21" s="80"/>
      <c r="B21" s="81"/>
      <c r="C21" s="82"/>
      <c r="D21" s="83"/>
      <c r="E21" s="148"/>
      <c r="F21" s="148"/>
      <c r="G21" s="58"/>
      <c r="H21" s="113" t="str">
        <f t="shared" si="2"/>
        <v/>
      </c>
      <c r="I21" s="113" t="str">
        <f t="shared" si="3"/>
        <v/>
      </c>
      <c r="J21" s="114" t="str">
        <f t="shared" si="4"/>
        <v/>
      </c>
      <c r="K21" s="98"/>
      <c r="L21" s="68"/>
      <c r="M21" s="105">
        <f t="shared" si="0"/>
        <v>0</v>
      </c>
      <c r="N21" s="106">
        <v>1</v>
      </c>
      <c r="O21" s="107">
        <f t="shared" si="1"/>
        <v>0</v>
      </c>
      <c r="P21" s="86"/>
    </row>
    <row r="22" spans="1:16" ht="31.9" customHeight="1" x14ac:dyDescent="0.25">
      <c r="A22" s="80"/>
      <c r="B22" s="81"/>
      <c r="C22" s="82"/>
      <c r="D22" s="83"/>
      <c r="E22" s="148"/>
      <c r="F22" s="148"/>
      <c r="G22" s="58"/>
      <c r="H22" s="113" t="str">
        <f t="shared" si="2"/>
        <v/>
      </c>
      <c r="I22" s="113" t="str">
        <f t="shared" si="3"/>
        <v/>
      </c>
      <c r="J22" s="114" t="str">
        <f t="shared" si="4"/>
        <v/>
      </c>
      <c r="K22" s="98"/>
      <c r="L22" s="68"/>
      <c r="M22" s="105">
        <f t="shared" si="0"/>
        <v>0</v>
      </c>
      <c r="N22" s="106">
        <v>1</v>
      </c>
      <c r="O22" s="107">
        <f t="shared" si="1"/>
        <v>0</v>
      </c>
      <c r="P22" s="86"/>
    </row>
    <row r="23" spans="1:16" ht="31.9" customHeight="1" x14ac:dyDescent="0.25">
      <c r="A23" s="80"/>
      <c r="B23" s="81"/>
      <c r="C23" s="82"/>
      <c r="D23" s="83"/>
      <c r="E23" s="148"/>
      <c r="F23" s="148"/>
      <c r="G23" s="58"/>
      <c r="H23" s="113" t="str">
        <f t="shared" si="2"/>
        <v/>
      </c>
      <c r="I23" s="113" t="str">
        <f t="shared" si="3"/>
        <v/>
      </c>
      <c r="J23" s="114" t="str">
        <f t="shared" si="4"/>
        <v/>
      </c>
      <c r="K23" s="98"/>
      <c r="L23" s="68"/>
      <c r="M23" s="105">
        <f t="shared" si="0"/>
        <v>0</v>
      </c>
      <c r="N23" s="106">
        <v>1</v>
      </c>
      <c r="O23" s="107">
        <f t="shared" si="1"/>
        <v>0</v>
      </c>
      <c r="P23" s="86"/>
    </row>
    <row r="24" spans="1:16" ht="31.9" customHeight="1" x14ac:dyDescent="0.25">
      <c r="A24" s="80"/>
      <c r="B24" s="81"/>
      <c r="C24" s="82"/>
      <c r="D24" s="83"/>
      <c r="E24" s="148"/>
      <c r="F24" s="148"/>
      <c r="G24" s="58"/>
      <c r="H24" s="113" t="str">
        <f t="shared" si="2"/>
        <v/>
      </c>
      <c r="I24" s="113" t="str">
        <f t="shared" si="3"/>
        <v/>
      </c>
      <c r="J24" s="114" t="str">
        <f t="shared" si="4"/>
        <v/>
      </c>
      <c r="K24" s="98"/>
      <c r="L24" s="68"/>
      <c r="M24" s="105">
        <f t="shared" si="0"/>
        <v>0</v>
      </c>
      <c r="N24" s="106">
        <v>1</v>
      </c>
      <c r="O24" s="107">
        <f t="shared" si="1"/>
        <v>0</v>
      </c>
      <c r="P24" s="86"/>
    </row>
    <row r="25" spans="1:16" ht="31.9" customHeight="1" x14ac:dyDescent="0.25">
      <c r="A25" s="80"/>
      <c r="B25" s="81"/>
      <c r="C25" s="82"/>
      <c r="D25" s="83"/>
      <c r="E25" s="148"/>
      <c r="F25" s="148"/>
      <c r="G25" s="58"/>
      <c r="H25" s="113" t="str">
        <f t="shared" si="2"/>
        <v/>
      </c>
      <c r="I25" s="113" t="str">
        <f t="shared" si="3"/>
        <v/>
      </c>
      <c r="J25" s="114" t="str">
        <f t="shared" si="4"/>
        <v/>
      </c>
      <c r="K25" s="98"/>
      <c r="L25" s="68"/>
      <c r="M25" s="105">
        <f t="shared" si="0"/>
        <v>0</v>
      </c>
      <c r="N25" s="106">
        <v>1</v>
      </c>
      <c r="O25" s="107">
        <f t="shared" si="1"/>
        <v>0</v>
      </c>
      <c r="P25" s="86"/>
    </row>
    <row r="26" spans="1:16" ht="31.9" customHeight="1" x14ac:dyDescent="0.25">
      <c r="A26" s="80"/>
      <c r="B26" s="81"/>
      <c r="C26" s="82"/>
      <c r="D26" s="83"/>
      <c r="E26" s="148"/>
      <c r="F26" s="148"/>
      <c r="G26" s="58"/>
      <c r="H26" s="113" t="str">
        <f t="shared" si="2"/>
        <v/>
      </c>
      <c r="I26" s="113" t="str">
        <f t="shared" si="3"/>
        <v/>
      </c>
      <c r="J26" s="114" t="str">
        <f t="shared" si="4"/>
        <v/>
      </c>
      <c r="K26" s="98"/>
      <c r="L26" s="68"/>
      <c r="M26" s="105">
        <f t="shared" si="0"/>
        <v>0</v>
      </c>
      <c r="N26" s="106">
        <v>1</v>
      </c>
      <c r="O26" s="107">
        <f t="shared" si="1"/>
        <v>0</v>
      </c>
      <c r="P26" s="86"/>
    </row>
    <row r="27" spans="1:16" ht="31.9" customHeight="1" x14ac:dyDescent="0.25">
      <c r="A27" s="80"/>
      <c r="B27" s="81"/>
      <c r="C27" s="82"/>
      <c r="D27" s="83"/>
      <c r="E27" s="148"/>
      <c r="F27" s="148"/>
      <c r="G27" s="58"/>
      <c r="H27" s="113" t="str">
        <f t="shared" si="2"/>
        <v/>
      </c>
      <c r="I27" s="113" t="str">
        <f t="shared" si="3"/>
        <v/>
      </c>
      <c r="J27" s="114" t="str">
        <f t="shared" si="4"/>
        <v/>
      </c>
      <c r="K27" s="98"/>
      <c r="L27" s="68"/>
      <c r="M27" s="105">
        <f t="shared" si="0"/>
        <v>0</v>
      </c>
      <c r="N27" s="106">
        <v>1</v>
      </c>
      <c r="O27" s="107">
        <f t="shared" si="1"/>
        <v>0</v>
      </c>
      <c r="P27" s="86"/>
    </row>
    <row r="28" spans="1:16" ht="31.9" customHeight="1" x14ac:dyDescent="0.25">
      <c r="A28" s="80"/>
      <c r="B28" s="81"/>
      <c r="C28" s="82"/>
      <c r="D28" s="83"/>
      <c r="E28" s="148"/>
      <c r="F28" s="148"/>
      <c r="G28" s="148"/>
      <c r="H28" s="113"/>
      <c r="I28" s="113"/>
      <c r="J28" s="114"/>
      <c r="K28" s="98"/>
      <c r="L28" s="68"/>
      <c r="M28" s="105">
        <f t="shared" si="0"/>
        <v>0</v>
      </c>
      <c r="N28" s="106">
        <v>1</v>
      </c>
      <c r="O28" s="107">
        <f t="shared" si="1"/>
        <v>0</v>
      </c>
      <c r="P28" s="86"/>
    </row>
    <row r="29" spans="1:16" ht="31.9" customHeight="1" x14ac:dyDescent="0.25">
      <c r="A29" s="80"/>
      <c r="B29" s="81"/>
      <c r="C29" s="82"/>
      <c r="D29" s="83"/>
      <c r="E29" s="148"/>
      <c r="F29" s="148"/>
      <c r="G29" s="58"/>
      <c r="H29" s="113" t="str">
        <f t="shared" si="2"/>
        <v/>
      </c>
      <c r="I29" s="113" t="str">
        <f t="shared" si="3"/>
        <v/>
      </c>
      <c r="J29" s="114" t="str">
        <f t="shared" si="4"/>
        <v/>
      </c>
      <c r="K29" s="98"/>
      <c r="L29" s="68"/>
      <c r="M29" s="105">
        <f t="shared" si="0"/>
        <v>0</v>
      </c>
      <c r="N29" s="106">
        <v>1</v>
      </c>
      <c r="O29" s="107">
        <f t="shared" si="1"/>
        <v>0</v>
      </c>
      <c r="P29" s="86"/>
    </row>
    <row r="30" spans="1:16" ht="31.9" customHeight="1" x14ac:dyDescent="0.25">
      <c r="A30" s="80"/>
      <c r="B30" s="81"/>
      <c r="C30" s="82"/>
      <c r="D30" s="83"/>
      <c r="E30" s="148"/>
      <c r="F30" s="148"/>
      <c r="G30" s="58"/>
      <c r="H30" s="113" t="str">
        <f t="shared" si="2"/>
        <v/>
      </c>
      <c r="I30" s="113" t="str">
        <f t="shared" si="3"/>
        <v/>
      </c>
      <c r="J30" s="114" t="str">
        <f t="shared" si="4"/>
        <v/>
      </c>
      <c r="K30" s="98"/>
      <c r="L30" s="68"/>
      <c r="M30" s="105">
        <f t="shared" si="0"/>
        <v>0</v>
      </c>
      <c r="N30" s="106">
        <v>1</v>
      </c>
      <c r="O30" s="107">
        <f t="shared" si="1"/>
        <v>0</v>
      </c>
      <c r="P30" s="86"/>
    </row>
    <row r="31" spans="1:16" ht="31.9" customHeight="1" x14ac:dyDescent="0.25">
      <c r="A31" s="80"/>
      <c r="B31" s="160"/>
      <c r="C31" s="161"/>
      <c r="D31" s="83"/>
      <c r="E31" s="148"/>
      <c r="F31" s="148"/>
      <c r="G31" s="58"/>
      <c r="H31" s="113" t="str">
        <f t="shared" si="2"/>
        <v/>
      </c>
      <c r="I31" s="113" t="str">
        <f t="shared" si="3"/>
        <v/>
      </c>
      <c r="J31" s="114" t="str">
        <f t="shared" si="4"/>
        <v/>
      </c>
      <c r="K31" s="98"/>
      <c r="L31" s="68"/>
      <c r="M31" s="105">
        <f t="shared" si="0"/>
        <v>0</v>
      </c>
      <c r="N31" s="106">
        <v>1</v>
      </c>
      <c r="O31" s="107">
        <f t="shared" si="1"/>
        <v>0</v>
      </c>
      <c r="P31" s="86"/>
    </row>
    <row r="32" spans="1:16" ht="31.9" customHeight="1" thickBot="1" x14ac:dyDescent="0.3">
      <c r="A32" s="80"/>
      <c r="B32" s="160"/>
      <c r="C32" s="161"/>
      <c r="D32" s="83"/>
      <c r="E32" s="148"/>
      <c r="F32" s="148"/>
      <c r="G32" s="58"/>
      <c r="H32" s="113" t="str">
        <f t="shared" si="2"/>
        <v/>
      </c>
      <c r="I32" s="113" t="str">
        <f t="shared" si="3"/>
        <v/>
      </c>
      <c r="J32" s="114" t="str">
        <f t="shared" si="4"/>
        <v/>
      </c>
      <c r="K32" s="98"/>
      <c r="L32" s="68"/>
      <c r="M32" s="105">
        <f t="shared" si="0"/>
        <v>0</v>
      </c>
      <c r="N32" s="106">
        <v>1</v>
      </c>
      <c r="O32" s="107">
        <f t="shared" si="1"/>
        <v>0</v>
      </c>
      <c r="P32" s="86"/>
    </row>
    <row r="33" spans="1:12" ht="31.9" customHeight="1" thickTop="1" thickBot="1" x14ac:dyDescent="0.3">
      <c r="A33" s="69"/>
      <c r="B33" s="69"/>
      <c r="C33" s="69"/>
      <c r="D33" s="69"/>
      <c r="E33" s="69"/>
      <c r="F33" s="69"/>
      <c r="G33" s="69"/>
      <c r="H33" s="115" t="str">
        <f>IF(H15="","",SUM(H15:H32))</f>
        <v/>
      </c>
      <c r="I33" s="115" t="str">
        <f>IF(I15="","",SUM(I15:I32))</f>
        <v/>
      </c>
      <c r="J33" s="117"/>
      <c r="K33" s="69"/>
      <c r="L33" s="69"/>
    </row>
    <row r="34" spans="1:12" ht="42" customHeight="1" thickTop="1" thickBot="1" x14ac:dyDescent="0.3">
      <c r="A34" s="43" t="s">
        <v>63</v>
      </c>
      <c r="B34" s="61"/>
      <c r="C34" s="61"/>
      <c r="D34" s="61"/>
      <c r="E34" s="26" t="s">
        <v>64</v>
      </c>
      <c r="H34" s="121" t="s">
        <v>65</v>
      </c>
      <c r="I34" s="122"/>
      <c r="J34" s="108" t="str">
        <f>IF(J15="","",SUM(J15:J33))</f>
        <v/>
      </c>
    </row>
    <row r="35" spans="1:12" ht="42" customHeight="1" thickTop="1" x14ac:dyDescent="0.25">
      <c r="A35" s="62" t="s">
        <v>66</v>
      </c>
      <c r="B35" s="61"/>
      <c r="C35" s="61"/>
      <c r="D35" s="61"/>
      <c r="E35" s="36" t="s">
        <v>67</v>
      </c>
      <c r="H35" s="122"/>
      <c r="I35" s="123"/>
      <c r="J35" s="109"/>
    </row>
    <row r="36" spans="1:12" ht="42" customHeight="1" thickBot="1" x14ac:dyDescent="0.3">
      <c r="A36" s="29" t="s">
        <v>68</v>
      </c>
      <c r="B36" s="61"/>
      <c r="C36" s="61" t="s">
        <v>69</v>
      </c>
      <c r="D36" s="61"/>
      <c r="E36" s="36"/>
      <c r="H36" s="122"/>
      <c r="I36" s="123"/>
      <c r="J36" s="109"/>
    </row>
    <row r="37" spans="1:12" ht="42" customHeight="1" thickBot="1" x14ac:dyDescent="0.3">
      <c r="A37" s="61" t="s">
        <v>70</v>
      </c>
      <c r="E37" s="140" t="str">
        <f>IF(OR(H15="",I15=""),"",Auslagenabrechnung!E37)</f>
        <v/>
      </c>
      <c r="H37" s="122"/>
      <c r="I37" s="124"/>
      <c r="J37" s="110" t="str">
        <f>E37</f>
        <v/>
      </c>
    </row>
    <row r="38" spans="1:12" ht="42" customHeight="1" thickBot="1" x14ac:dyDescent="0.3">
      <c r="A38" s="61" t="s">
        <v>71</v>
      </c>
      <c r="E38" s="140" t="str">
        <f>IF(OR(H15="",I15=""),"",Auslagenabrechnung!E38)</f>
        <v/>
      </c>
      <c r="H38" s="122"/>
      <c r="I38" s="125"/>
      <c r="J38" s="110" t="str">
        <f>E38</f>
        <v/>
      </c>
    </row>
    <row r="39" spans="1:12" ht="42" customHeight="1" thickBot="1" x14ac:dyDescent="0.3">
      <c r="A39" s="61" t="s">
        <v>72</v>
      </c>
      <c r="E39" s="87" t="str">
        <f>IF(OR(H15="",I15=""),"",Auslagenabrechnung!E39)</f>
        <v/>
      </c>
      <c r="H39" s="122"/>
      <c r="I39" s="125"/>
      <c r="J39" s="110" t="str">
        <f>E39</f>
        <v/>
      </c>
    </row>
    <row r="40" spans="1:12" ht="42" customHeight="1" thickBot="1" x14ac:dyDescent="0.3">
      <c r="A40" s="61" t="s">
        <v>73</v>
      </c>
      <c r="E40" s="87" t="str">
        <f>IF(OR(H16="",I16=""),"",Auslagenabrechnung!E40)</f>
        <v/>
      </c>
      <c r="H40" s="122"/>
      <c r="I40" s="125"/>
      <c r="J40" s="111" t="str">
        <f>E40</f>
        <v/>
      </c>
    </row>
    <row r="41" spans="1:12" ht="18" x14ac:dyDescent="0.25">
      <c r="A41" s="61"/>
      <c r="H41" s="122"/>
      <c r="I41" s="123"/>
      <c r="J41" s="112"/>
    </row>
    <row r="42" spans="1:12" ht="18.75" thickBot="1" x14ac:dyDescent="0.3">
      <c r="A42" s="61"/>
      <c r="H42" s="122"/>
      <c r="I42" s="123"/>
      <c r="J42" s="112"/>
    </row>
    <row r="43" spans="1:12" ht="15" x14ac:dyDescent="0.2">
      <c r="A43" s="61"/>
      <c r="F43" s="37" t="s">
        <v>74</v>
      </c>
      <c r="G43" s="38"/>
      <c r="H43" s="126"/>
      <c r="I43" s="127"/>
      <c r="J43" s="156" t="str">
        <f>IF(J15="","",SUM(J34:J40))</f>
        <v/>
      </c>
    </row>
    <row r="44" spans="1:12" ht="15.75" thickBot="1" x14ac:dyDescent="0.25">
      <c r="A44" s="61" t="s">
        <v>75</v>
      </c>
      <c r="F44" s="39" t="s">
        <v>30</v>
      </c>
      <c r="G44" s="40" t="s">
        <v>62</v>
      </c>
      <c r="H44" s="128"/>
      <c r="I44" s="129"/>
      <c r="J44" s="157"/>
    </row>
    <row r="45" spans="1:12" ht="15.75" x14ac:dyDescent="0.25">
      <c r="A45" s="61" t="s">
        <v>76</v>
      </c>
      <c r="F45" s="29"/>
      <c r="J45" s="41"/>
    </row>
    <row r="46" spans="1:12" ht="15.75" x14ac:dyDescent="0.25">
      <c r="A46" s="61"/>
      <c r="F46" s="29"/>
      <c r="J46" s="41"/>
    </row>
    <row r="47" spans="1:12" ht="15.75" x14ac:dyDescent="0.25">
      <c r="A47" s="172" t="str">
        <f>IF(J15 ="","",Auslagenabrechnung!A47)</f>
        <v/>
      </c>
      <c r="B47" s="172"/>
      <c r="C47" s="172"/>
      <c r="F47" s="29"/>
      <c r="J47" s="41"/>
    </row>
    <row r="48" spans="1:12" x14ac:dyDescent="0.2">
      <c r="A48" s="174"/>
      <c r="B48" s="174"/>
      <c r="C48" s="174"/>
    </row>
    <row r="49" spans="1:18" ht="15" x14ac:dyDescent="0.2">
      <c r="A49" s="61" t="s">
        <v>77</v>
      </c>
      <c r="B49" s="61"/>
      <c r="C49" s="61" t="s">
        <v>41</v>
      </c>
      <c r="D49" s="145"/>
      <c r="E49" s="145"/>
      <c r="F49" s="145"/>
      <c r="G49" s="145"/>
      <c r="H49" s="146"/>
      <c r="I49" s="147"/>
      <c r="J49" s="32"/>
    </row>
    <row r="50" spans="1:18" ht="20.25" customHeight="1" x14ac:dyDescent="0.2">
      <c r="A50" s="61"/>
      <c r="B50" s="61"/>
      <c r="C50" s="61"/>
      <c r="D50" s="61"/>
      <c r="E50" s="61"/>
      <c r="F50" s="61"/>
      <c r="G50" s="61"/>
      <c r="H50" s="96"/>
    </row>
    <row r="51" spans="1:18" ht="15" x14ac:dyDescent="0.2">
      <c r="A51" s="63"/>
      <c r="B51" s="63"/>
      <c r="C51" s="63"/>
      <c r="D51" s="61"/>
      <c r="E51" s="63"/>
      <c r="F51" s="63"/>
      <c r="G51" s="63"/>
      <c r="H51" s="97"/>
      <c r="I51" s="99"/>
      <c r="J51" s="31"/>
    </row>
    <row r="52" spans="1:18" ht="15" x14ac:dyDescent="0.2">
      <c r="A52" s="61" t="s">
        <v>78</v>
      </c>
      <c r="B52" s="61"/>
      <c r="C52" s="61"/>
      <c r="D52" s="145"/>
      <c r="E52" s="61" t="s">
        <v>79</v>
      </c>
      <c r="F52" s="61"/>
      <c r="G52" s="61"/>
      <c r="H52" s="96"/>
    </row>
    <row r="53" spans="1:18" ht="24" customHeight="1" x14ac:dyDescent="0.2">
      <c r="A53" s="28"/>
      <c r="E53" s="28"/>
      <c r="R53" s="27" t="s">
        <v>80</v>
      </c>
    </row>
  </sheetData>
  <sheetProtection sheet="1" objects="1" scenarios="1"/>
  <protectedRanges>
    <protectedRange sqref="A16:G32 E39:E40 K16:P32 C36:D36" name="Bereich1"/>
    <protectedRange sqref="D47:J48 A50:J51" name="Bereich2"/>
  </protectedRanges>
  <mergeCells count="15">
    <mergeCell ref="L2:P2"/>
    <mergeCell ref="A47:C48"/>
    <mergeCell ref="J10:M10"/>
    <mergeCell ref="B15:C15"/>
    <mergeCell ref="B16:C16"/>
    <mergeCell ref="B31:C31"/>
    <mergeCell ref="B32:C32"/>
    <mergeCell ref="J43:J44"/>
    <mergeCell ref="E5:F5"/>
    <mergeCell ref="D7:G7"/>
    <mergeCell ref="P12:P14"/>
    <mergeCell ref="H9:P9"/>
    <mergeCell ref="I7:P7"/>
    <mergeCell ref="I5:P5"/>
    <mergeCell ref="C9:E9"/>
  </mergeCells>
  <pageMargins left="0.7" right="0.7" top="0.78740157499999996" bottom="0.78740157499999996" header="0.3" footer="0.3"/>
  <pageSetup paperSize="9" orientation="portrait" horizontalDpi="4294967295" verticalDpi="4294967295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H51"/>
  <sheetViews>
    <sheetView showZeros="0" topLeftCell="A25" workbookViewId="0">
      <selection activeCell="H17" sqref="H17"/>
    </sheetView>
  </sheetViews>
  <sheetFormatPr baseColWidth="10" defaultColWidth="11.42578125" defaultRowHeight="12.75" x14ac:dyDescent="0.2"/>
  <cols>
    <col min="1" max="1" width="11" customWidth="1"/>
    <col min="2" max="2" width="16.28515625" customWidth="1"/>
    <col min="3" max="3" width="9.140625" customWidth="1"/>
    <col min="4" max="4" width="10.7109375" customWidth="1"/>
    <col min="5" max="5" width="10.42578125" customWidth="1"/>
    <col min="6" max="6" width="16.42578125" customWidth="1"/>
    <col min="7" max="7" width="8.7109375" customWidth="1"/>
  </cols>
  <sheetData>
    <row r="1" spans="1:8" ht="18" x14ac:dyDescent="0.25">
      <c r="A1" s="5" t="s">
        <v>83</v>
      </c>
    </row>
    <row r="2" spans="1:8" ht="26.25" x14ac:dyDescent="0.4">
      <c r="A2" s="73" t="s">
        <v>84</v>
      </c>
      <c r="B2" s="74"/>
      <c r="C2" s="120" t="str">
        <f>IF(AND(D17="",H17=""),"",Auslagenabrechnung!C5)</f>
        <v/>
      </c>
    </row>
    <row r="4" spans="1:8" ht="15" x14ac:dyDescent="0.25">
      <c r="A4" s="75" t="s">
        <v>85</v>
      </c>
      <c r="B4" s="75"/>
      <c r="C4" s="75"/>
      <c r="D4" s="77" t="s">
        <v>86</v>
      </c>
      <c r="E4" s="181" t="str">
        <f>IF(AND(D17="",H17=""),"",Auslagenabrechnung!E5)</f>
        <v/>
      </c>
      <c r="F4" s="181"/>
      <c r="G4" s="8"/>
    </row>
    <row r="5" spans="1:8" x14ac:dyDescent="0.2">
      <c r="H5" s="9"/>
    </row>
    <row r="6" spans="1:8" ht="21.95" customHeight="1" x14ac:dyDescent="0.25">
      <c r="A6" s="78" t="s">
        <v>87</v>
      </c>
      <c r="B6" s="3"/>
      <c r="C6" s="11"/>
      <c r="D6" s="79" t="s">
        <v>88</v>
      </c>
      <c r="E6" s="76"/>
      <c r="F6" s="181" t="str">
        <f>IF(AND(D17="",H17=""),"",Auslagenabrechnung!C9)</f>
        <v/>
      </c>
      <c r="G6" s="181"/>
      <c r="H6" s="181"/>
    </row>
    <row r="7" spans="1:8" ht="21.95" customHeight="1" x14ac:dyDescent="0.2">
      <c r="A7" s="182" t="str">
        <f>IF(AND(D17="",H17=""),"",Auslagenabrechnung!L2)</f>
        <v/>
      </c>
      <c r="B7" s="181"/>
      <c r="C7" s="183"/>
      <c r="F7" s="184"/>
      <c r="G7" s="184"/>
      <c r="H7" s="184"/>
    </row>
    <row r="9" spans="1:8" x14ac:dyDescent="0.2">
      <c r="A9" s="73" t="s">
        <v>89</v>
      </c>
      <c r="C9" s="181" t="str">
        <f>IF(AND(D17="",H17=""),"",Auslagenabrechnung!I5)</f>
        <v/>
      </c>
      <c r="D9" s="181"/>
      <c r="E9" s="181"/>
      <c r="F9" s="181"/>
      <c r="G9" s="181"/>
    </row>
    <row r="12" spans="1:8" x14ac:dyDescent="0.2">
      <c r="A12" s="73" t="s">
        <v>90</v>
      </c>
      <c r="B12" s="181" t="str">
        <f>IF(AND(D17="",H17=""),"",Auslagenabrechnung!D7)</f>
        <v/>
      </c>
      <c r="C12" s="181"/>
      <c r="D12" s="73" t="s">
        <v>91</v>
      </c>
      <c r="E12" s="181" t="str">
        <f>IF(AND(D17="",H17=""),"",Auslagenabrechnung!I7)</f>
        <v/>
      </c>
      <c r="F12" s="181"/>
      <c r="G12" s="181"/>
    </row>
    <row r="13" spans="1:8" ht="13.5" thickBot="1" x14ac:dyDescent="0.25"/>
    <row r="14" spans="1:8" ht="18.75" thickBot="1" x14ac:dyDescent="0.3">
      <c r="A14" s="13" t="s">
        <v>92</v>
      </c>
      <c r="B14" s="14"/>
      <c r="C14" s="14"/>
      <c r="D14" s="15"/>
      <c r="E14" s="13" t="s">
        <v>93</v>
      </c>
      <c r="F14" s="14" t="s">
        <v>30</v>
      </c>
      <c r="G14" s="14"/>
      <c r="H14" s="15"/>
    </row>
    <row r="15" spans="1:8" x14ac:dyDescent="0.2">
      <c r="A15" s="16" t="s">
        <v>41</v>
      </c>
      <c r="B15" s="17" t="s">
        <v>94</v>
      </c>
      <c r="C15" s="17" t="s">
        <v>95</v>
      </c>
      <c r="D15" s="1" t="s">
        <v>96</v>
      </c>
      <c r="E15" s="16" t="s">
        <v>41</v>
      </c>
      <c r="F15" s="17" t="s">
        <v>94</v>
      </c>
      <c r="G15" s="17" t="s">
        <v>97</v>
      </c>
      <c r="H15" s="18" t="s">
        <v>96</v>
      </c>
    </row>
    <row r="16" spans="1:8" ht="13.5" thickBot="1" x14ac:dyDescent="0.25">
      <c r="A16" s="19"/>
      <c r="B16" s="20"/>
      <c r="C16" s="20" t="s">
        <v>98</v>
      </c>
      <c r="D16" s="21" t="s">
        <v>99</v>
      </c>
      <c r="E16" s="19"/>
      <c r="F16" s="20"/>
      <c r="G16" s="20"/>
      <c r="H16" s="22" t="s">
        <v>99</v>
      </c>
    </row>
    <row r="17" spans="1:8" ht="15" customHeight="1" x14ac:dyDescent="0.2">
      <c r="A17" s="130"/>
      <c r="B17" s="131"/>
      <c r="C17" s="132"/>
      <c r="D17" s="133"/>
      <c r="E17" s="130"/>
      <c r="F17" s="131"/>
      <c r="G17" s="131"/>
      <c r="H17" s="134"/>
    </row>
    <row r="18" spans="1:8" ht="15" customHeight="1" x14ac:dyDescent="0.2">
      <c r="A18" s="130"/>
      <c r="B18" s="137"/>
      <c r="C18" s="138"/>
      <c r="D18" s="133"/>
      <c r="E18" s="135"/>
      <c r="F18" s="132"/>
      <c r="G18" s="132"/>
      <c r="H18" s="134"/>
    </row>
    <row r="19" spans="1:8" ht="15" customHeight="1" x14ac:dyDescent="0.2">
      <c r="A19" s="130"/>
      <c r="B19" s="138"/>
      <c r="C19" s="138"/>
      <c r="D19" s="133"/>
      <c r="E19" s="135"/>
      <c r="F19" s="132"/>
      <c r="G19" s="132"/>
      <c r="H19" s="134"/>
    </row>
    <row r="20" spans="1:8" ht="15" customHeight="1" x14ac:dyDescent="0.2">
      <c r="A20" s="130"/>
      <c r="B20" s="132"/>
      <c r="C20" s="132"/>
      <c r="D20" s="133"/>
      <c r="E20" s="135"/>
      <c r="F20" s="132"/>
      <c r="G20" s="132"/>
      <c r="H20" s="134"/>
    </row>
    <row r="21" spans="1:8" ht="15" customHeight="1" x14ac:dyDescent="0.2">
      <c r="A21" s="130"/>
      <c r="B21" s="132"/>
      <c r="C21" s="132"/>
      <c r="D21" s="133"/>
      <c r="E21" s="135"/>
      <c r="F21" s="132"/>
      <c r="G21" s="132"/>
      <c r="H21" s="134"/>
    </row>
    <row r="22" spans="1:8" ht="15" customHeight="1" x14ac:dyDescent="0.2">
      <c r="A22" s="130"/>
      <c r="B22" s="132"/>
      <c r="C22" s="132"/>
      <c r="D22" s="133"/>
      <c r="E22" s="135"/>
      <c r="F22" s="132"/>
      <c r="G22" s="132"/>
      <c r="H22" s="134"/>
    </row>
    <row r="23" spans="1:8" ht="15" customHeight="1" x14ac:dyDescent="0.2">
      <c r="A23" s="130"/>
      <c r="B23" s="132"/>
      <c r="C23" s="132"/>
      <c r="D23" s="133"/>
      <c r="E23" s="135"/>
      <c r="F23" s="132"/>
      <c r="G23" s="132"/>
      <c r="H23" s="134"/>
    </row>
    <row r="24" spans="1:8" ht="15" customHeight="1" x14ac:dyDescent="0.2">
      <c r="A24" s="130"/>
      <c r="B24" s="132"/>
      <c r="C24" s="132"/>
      <c r="D24" s="133"/>
      <c r="E24" s="135"/>
      <c r="F24" s="132"/>
      <c r="G24" s="132"/>
      <c r="H24" s="134"/>
    </row>
    <row r="25" spans="1:8" ht="15" customHeight="1" x14ac:dyDescent="0.2">
      <c r="A25" s="130"/>
      <c r="B25" s="132"/>
      <c r="C25" s="132"/>
      <c r="D25" s="133"/>
      <c r="E25" s="135"/>
      <c r="F25" s="132"/>
      <c r="G25" s="132"/>
      <c r="H25" s="134"/>
    </row>
    <row r="26" spans="1:8" ht="15" customHeight="1" x14ac:dyDescent="0.2">
      <c r="A26" s="130"/>
      <c r="B26" s="132"/>
      <c r="C26" s="132"/>
      <c r="D26" s="133"/>
      <c r="E26" s="135"/>
      <c r="F26" s="132"/>
      <c r="G26" s="132"/>
      <c r="H26" s="134"/>
    </row>
    <row r="27" spans="1:8" ht="15" customHeight="1" x14ac:dyDescent="0.2">
      <c r="A27" s="130"/>
      <c r="B27" s="132"/>
      <c r="C27" s="132"/>
      <c r="D27" s="133"/>
      <c r="E27" s="135"/>
      <c r="F27" s="132"/>
      <c r="G27" s="132"/>
      <c r="H27" s="134"/>
    </row>
    <row r="28" spans="1:8" ht="15" customHeight="1" x14ac:dyDescent="0.2">
      <c r="A28" s="130"/>
      <c r="B28" s="132"/>
      <c r="C28" s="132"/>
      <c r="D28" s="133"/>
      <c r="E28" s="135"/>
      <c r="F28" s="132"/>
      <c r="G28" s="132"/>
      <c r="H28" s="134"/>
    </row>
    <row r="29" spans="1:8" ht="15" customHeight="1" x14ac:dyDescent="0.2">
      <c r="A29" s="130"/>
      <c r="B29" s="132"/>
      <c r="C29" s="132"/>
      <c r="D29" s="133"/>
      <c r="E29" s="135"/>
      <c r="F29" s="132"/>
      <c r="G29" s="132"/>
      <c r="H29" s="134"/>
    </row>
    <row r="30" spans="1:8" ht="15" customHeight="1" x14ac:dyDescent="0.2">
      <c r="A30" s="130"/>
      <c r="B30" s="132"/>
      <c r="C30" s="132"/>
      <c r="D30" s="133"/>
      <c r="E30" s="135"/>
      <c r="F30" s="132"/>
      <c r="G30" s="132"/>
      <c r="H30" s="134"/>
    </row>
    <row r="31" spans="1:8" ht="15" customHeight="1" x14ac:dyDescent="0.2">
      <c r="A31" s="130"/>
      <c r="B31" s="132"/>
      <c r="C31" s="132"/>
      <c r="D31" s="133"/>
      <c r="E31" s="135"/>
      <c r="F31" s="132"/>
      <c r="G31" s="132"/>
      <c r="H31" s="134"/>
    </row>
    <row r="32" spans="1:8" ht="15" customHeight="1" x14ac:dyDescent="0.2">
      <c r="A32" s="130"/>
      <c r="B32" s="132"/>
      <c r="C32" s="132"/>
      <c r="D32" s="133"/>
      <c r="E32" s="135"/>
      <c r="F32" s="132"/>
      <c r="G32" s="132"/>
      <c r="H32" s="134"/>
    </row>
    <row r="33" spans="1:8" ht="15" customHeight="1" x14ac:dyDescent="0.2">
      <c r="A33" s="130"/>
      <c r="B33" s="132"/>
      <c r="C33" s="132"/>
      <c r="D33" s="133"/>
      <c r="E33" s="135"/>
      <c r="F33" s="132"/>
      <c r="G33" s="132"/>
      <c r="H33" s="134"/>
    </row>
    <row r="34" spans="1:8" ht="15" customHeight="1" x14ac:dyDescent="0.2">
      <c r="A34" s="130"/>
      <c r="B34" s="132"/>
      <c r="C34" s="132"/>
      <c r="D34" s="133"/>
      <c r="E34" s="135"/>
      <c r="F34" s="132"/>
      <c r="G34" s="132"/>
      <c r="H34" s="134"/>
    </row>
    <row r="35" spans="1:8" ht="15" customHeight="1" x14ac:dyDescent="0.2">
      <c r="A35" s="130"/>
      <c r="B35" s="132"/>
      <c r="C35" s="132"/>
      <c r="D35" s="133"/>
      <c r="E35" s="135"/>
      <c r="F35" s="132"/>
      <c r="G35" s="132"/>
      <c r="H35" s="134"/>
    </row>
    <row r="36" spans="1:8" ht="15" customHeight="1" x14ac:dyDescent="0.2">
      <c r="A36" s="130"/>
      <c r="B36" s="132"/>
      <c r="C36" s="132"/>
      <c r="D36" s="133"/>
      <c r="E36" s="135"/>
      <c r="F36" s="132"/>
      <c r="G36" s="132"/>
      <c r="H36" s="134"/>
    </row>
    <row r="37" spans="1:8" ht="15" customHeight="1" x14ac:dyDescent="0.2">
      <c r="A37" s="130"/>
      <c r="B37" s="132"/>
      <c r="C37" s="132"/>
      <c r="D37" s="133"/>
      <c r="E37" s="135"/>
      <c r="F37" s="132"/>
      <c r="G37" s="132"/>
      <c r="H37" s="134"/>
    </row>
    <row r="38" spans="1:8" ht="15" customHeight="1" x14ac:dyDescent="0.2">
      <c r="A38" s="130"/>
      <c r="B38" s="132"/>
      <c r="C38" s="132"/>
      <c r="D38" s="133"/>
      <c r="E38" s="135"/>
      <c r="F38" s="132"/>
      <c r="G38" s="132"/>
      <c r="H38" s="134"/>
    </row>
    <row r="39" spans="1:8" ht="15" customHeight="1" x14ac:dyDescent="0.2">
      <c r="A39" s="130"/>
      <c r="B39" s="132"/>
      <c r="C39" s="132"/>
      <c r="D39" s="133"/>
      <c r="E39" s="135"/>
      <c r="F39" s="132"/>
      <c r="G39" s="132"/>
      <c r="H39" s="134"/>
    </row>
    <row r="40" spans="1:8" ht="15" customHeight="1" x14ac:dyDescent="0.2">
      <c r="A40" s="130"/>
      <c r="B40" s="132"/>
      <c r="C40" s="132"/>
      <c r="D40" s="133"/>
      <c r="E40" s="135"/>
      <c r="F40" s="132"/>
      <c r="G40" s="132"/>
      <c r="H40" s="134"/>
    </row>
    <row r="41" spans="1:8" ht="15" customHeight="1" thickBot="1" x14ac:dyDescent="0.25">
      <c r="A41" s="130"/>
      <c r="B41" s="132"/>
      <c r="C41" s="132"/>
      <c r="D41" s="136"/>
      <c r="E41" s="135"/>
      <c r="F41" s="132"/>
      <c r="G41" s="132"/>
      <c r="H41" s="134"/>
    </row>
    <row r="42" spans="1:8" ht="20.100000000000001" customHeight="1" x14ac:dyDescent="0.2">
      <c r="D42" s="72"/>
      <c r="H42" s="72"/>
    </row>
    <row r="43" spans="1:8" ht="20.100000000000001" customHeight="1" thickBot="1" x14ac:dyDescent="0.25">
      <c r="C43" t="s">
        <v>100</v>
      </c>
      <c r="D43" s="118">
        <f>SUM(D17:D41)</f>
        <v>0</v>
      </c>
      <c r="G43" t="s">
        <v>101</v>
      </c>
      <c r="H43" s="118">
        <f>SUM(H17:H41)</f>
        <v>0</v>
      </c>
    </row>
    <row r="44" spans="1:8" ht="20.100000000000001" customHeight="1" x14ac:dyDescent="0.2"/>
    <row r="45" spans="1:8" ht="20.100000000000001" customHeight="1" thickBot="1" x14ac:dyDescent="0.25">
      <c r="E45" s="24" t="s">
        <v>102</v>
      </c>
      <c r="F45" s="25"/>
      <c r="G45" s="25" t="s">
        <v>103</v>
      </c>
      <c r="H45" s="119">
        <f>D43+H43</f>
        <v>0</v>
      </c>
    </row>
    <row r="46" spans="1:8" ht="20.100000000000001" customHeight="1" thickTop="1" x14ac:dyDescent="0.2"/>
    <row r="47" spans="1:8" ht="20.100000000000001" customHeight="1" x14ac:dyDescent="0.2"/>
    <row r="48" spans="1: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</sheetData>
  <sheetProtection algorithmName="SHA-512" hashValue="AyjHe+3KkyaadWgrv8JC6r2ujC60VM/uGc/V93saymihP7fdL4vtJrv7GZGcpwLdlVN8Ztmv8Cap65D1vxdxMg==" saltValue="meDLHzwX9GrYqfdOYD4RJw==" spinCount="100000" sheet="1" objects="1" scenarios="1"/>
  <protectedRanges>
    <protectedRange sqref="A17 A17:H41" name="Bereich1"/>
  </protectedRanges>
  <mergeCells count="7">
    <mergeCell ref="E4:F4"/>
    <mergeCell ref="A7:C7"/>
    <mergeCell ref="F7:H7"/>
    <mergeCell ref="B12:C12"/>
    <mergeCell ref="E12:G12"/>
    <mergeCell ref="F6:H6"/>
    <mergeCell ref="C9:G9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horizontalDpi="180" verticalDpi="180" r:id="rId1"/>
  <headerFooter alignWithMargins="0"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H51"/>
  <sheetViews>
    <sheetView showZeros="0" workbookViewId="0">
      <selection activeCell="I21" sqref="I21"/>
    </sheetView>
  </sheetViews>
  <sheetFormatPr baseColWidth="10" defaultColWidth="11.42578125" defaultRowHeight="12.75" x14ac:dyDescent="0.2"/>
  <cols>
    <col min="1" max="1" width="11" customWidth="1"/>
    <col min="2" max="2" width="16.28515625" customWidth="1"/>
    <col min="3" max="3" width="9.140625" customWidth="1"/>
    <col min="4" max="4" width="10.7109375" customWidth="1"/>
    <col min="5" max="5" width="10.42578125" customWidth="1"/>
    <col min="6" max="6" width="16.42578125" customWidth="1"/>
    <col min="7" max="7" width="8.7109375" customWidth="1"/>
  </cols>
  <sheetData>
    <row r="1" spans="1:8" ht="18" x14ac:dyDescent="0.25">
      <c r="A1" s="5" t="s">
        <v>83</v>
      </c>
    </row>
    <row r="2" spans="1:8" ht="25.5" x14ac:dyDescent="0.35">
      <c r="A2" s="4" t="s">
        <v>84</v>
      </c>
      <c r="B2" s="152"/>
      <c r="C2" s="142" t="str">
        <f>IF(OR(D17="",H17=""),"",Auslagenabrechnung!C5)</f>
        <v/>
      </c>
    </row>
    <row r="4" spans="1:8" ht="15.75" x14ac:dyDescent="0.25">
      <c r="A4" s="6" t="s">
        <v>85</v>
      </c>
      <c r="D4" s="7" t="s">
        <v>86</v>
      </c>
      <c r="E4" s="185" t="str">
        <f>IF(OR(D17="",H17=""),"",Auslagenabrechnung!E5)</f>
        <v/>
      </c>
      <c r="F4" s="185"/>
      <c r="G4" s="8"/>
    </row>
    <row r="5" spans="1:8" x14ac:dyDescent="0.2">
      <c r="H5" s="9"/>
    </row>
    <row r="6" spans="1:8" ht="21.95" customHeight="1" x14ac:dyDescent="0.2">
      <c r="A6" s="10" t="s">
        <v>87</v>
      </c>
      <c r="B6" s="3"/>
      <c r="C6" s="11"/>
      <c r="D6" s="67" t="s">
        <v>88</v>
      </c>
      <c r="E6" s="12"/>
      <c r="F6" s="185" t="str">
        <f>IF(OR(D17="",H17=""),"",Auslagenabrechnung!C9)</f>
        <v/>
      </c>
      <c r="G6" s="185"/>
      <c r="H6" s="185"/>
    </row>
    <row r="7" spans="1:8" ht="21.95" customHeight="1" x14ac:dyDescent="0.2">
      <c r="A7" s="186" t="str">
        <f>IF(OR(D17="",H17=""),"",Auslagenabrechnung!L2)</f>
        <v/>
      </c>
      <c r="B7" s="185"/>
      <c r="C7" s="187"/>
      <c r="F7" s="184"/>
      <c r="G7" s="184"/>
      <c r="H7" s="184"/>
    </row>
    <row r="9" spans="1:8" x14ac:dyDescent="0.2">
      <c r="A9" s="4" t="s">
        <v>89</v>
      </c>
      <c r="C9" s="185" t="str">
        <f>IF(OR(D17="",H17=""),"",Auslagenabrechnung!I5)</f>
        <v/>
      </c>
      <c r="D9" s="185"/>
      <c r="E9" s="185"/>
      <c r="F9" s="185"/>
      <c r="G9" s="185"/>
    </row>
    <row r="12" spans="1:8" x14ac:dyDescent="0.2">
      <c r="A12" s="4" t="s">
        <v>90</v>
      </c>
      <c r="B12" s="185" t="str">
        <f>IF(OR(D17="",H17=""),"",Auslagenabrechnung!D7)</f>
        <v/>
      </c>
      <c r="C12" s="185"/>
      <c r="D12" s="4" t="s">
        <v>91</v>
      </c>
      <c r="E12" s="185" t="str">
        <f>IF(OR(D17="",H17=""),"",Auslagenabrechnung!I7)</f>
        <v/>
      </c>
      <c r="F12" s="185"/>
      <c r="G12" s="185"/>
    </row>
    <row r="13" spans="1:8" ht="13.5" thickBot="1" x14ac:dyDescent="0.25"/>
    <row r="14" spans="1:8" ht="18.75" thickBot="1" x14ac:dyDescent="0.3">
      <c r="A14" s="13" t="s">
        <v>92</v>
      </c>
      <c r="B14" s="14"/>
      <c r="C14" s="14"/>
      <c r="D14" s="15"/>
      <c r="E14" s="13" t="s">
        <v>93</v>
      </c>
      <c r="F14" s="14" t="s">
        <v>30</v>
      </c>
      <c r="G14" s="14"/>
      <c r="H14" s="15"/>
    </row>
    <row r="15" spans="1:8" x14ac:dyDescent="0.2">
      <c r="A15" s="16" t="s">
        <v>41</v>
      </c>
      <c r="B15" s="17" t="s">
        <v>94</v>
      </c>
      <c r="C15" s="17" t="s">
        <v>95</v>
      </c>
      <c r="D15" s="1" t="s">
        <v>96</v>
      </c>
      <c r="E15" s="16" t="s">
        <v>41</v>
      </c>
      <c r="F15" s="17" t="s">
        <v>94</v>
      </c>
      <c r="G15" s="17" t="s">
        <v>97</v>
      </c>
      <c r="H15" s="18" t="s">
        <v>96</v>
      </c>
    </row>
    <row r="16" spans="1:8" ht="13.5" thickBot="1" x14ac:dyDescent="0.25">
      <c r="A16" s="19"/>
      <c r="B16" s="20"/>
      <c r="C16" s="20" t="s">
        <v>98</v>
      </c>
      <c r="D16" s="21" t="s">
        <v>99</v>
      </c>
      <c r="E16" s="19"/>
      <c r="F16" s="20"/>
      <c r="G16" s="20"/>
      <c r="H16" s="22" t="s">
        <v>99</v>
      </c>
    </row>
    <row r="17" spans="1:8" ht="15" customHeight="1" x14ac:dyDescent="0.2">
      <c r="A17" s="23"/>
      <c r="B17" s="2" t="s">
        <v>104</v>
      </c>
      <c r="C17" s="2"/>
      <c r="D17" s="153" t="str">
        <f>IF('Telefon  Porto'!D41="","",'Telefon  Porto'!D43)</f>
        <v/>
      </c>
      <c r="E17" s="23"/>
      <c r="F17" s="151" t="s">
        <v>104</v>
      </c>
      <c r="G17" s="2"/>
      <c r="H17" s="153" t="str">
        <f>IF('Telefon  Porto'!H41="","",'Telefon  Porto'!H43)</f>
        <v/>
      </c>
    </row>
    <row r="18" spans="1:8" ht="15" customHeight="1" x14ac:dyDescent="0.2">
      <c r="A18" s="135"/>
      <c r="B18" s="132"/>
      <c r="C18" s="132"/>
      <c r="D18" s="133"/>
      <c r="E18" s="135"/>
      <c r="F18" s="132"/>
      <c r="G18" s="132"/>
      <c r="H18" s="134"/>
    </row>
    <row r="19" spans="1:8" ht="15" customHeight="1" x14ac:dyDescent="0.2">
      <c r="A19" s="135"/>
      <c r="B19" s="132"/>
      <c r="C19" s="132"/>
      <c r="D19" s="133"/>
      <c r="E19" s="135"/>
      <c r="F19" s="132"/>
      <c r="G19" s="132"/>
      <c r="H19" s="134"/>
    </row>
    <row r="20" spans="1:8" ht="15" customHeight="1" x14ac:dyDescent="0.2">
      <c r="A20" s="135"/>
      <c r="B20" s="132"/>
      <c r="C20" s="132"/>
      <c r="D20" s="133"/>
      <c r="E20" s="135"/>
      <c r="F20" s="132"/>
      <c r="G20" s="132"/>
      <c r="H20" s="134"/>
    </row>
    <row r="21" spans="1:8" ht="15" customHeight="1" x14ac:dyDescent="0.2">
      <c r="A21" s="135"/>
      <c r="B21" s="132"/>
      <c r="C21" s="132"/>
      <c r="D21" s="133"/>
      <c r="E21" s="135"/>
      <c r="F21" s="132"/>
      <c r="G21" s="132"/>
      <c r="H21" s="134"/>
    </row>
    <row r="22" spans="1:8" ht="15" customHeight="1" x14ac:dyDescent="0.2">
      <c r="A22" s="135"/>
      <c r="B22" s="132"/>
      <c r="C22" s="132"/>
      <c r="D22" s="133"/>
      <c r="E22" s="135"/>
      <c r="F22" s="132"/>
      <c r="G22" s="132"/>
      <c r="H22" s="134"/>
    </row>
    <row r="23" spans="1:8" ht="15" customHeight="1" x14ac:dyDescent="0.2">
      <c r="A23" s="135"/>
      <c r="B23" s="132"/>
      <c r="C23" s="132"/>
      <c r="D23" s="133"/>
      <c r="E23" s="135"/>
      <c r="F23" s="132"/>
      <c r="G23" s="132"/>
      <c r="H23" s="134"/>
    </row>
    <row r="24" spans="1:8" ht="15" customHeight="1" x14ac:dyDescent="0.2">
      <c r="A24" s="135"/>
      <c r="B24" s="132"/>
      <c r="C24" s="132"/>
      <c r="D24" s="133"/>
      <c r="E24" s="135"/>
      <c r="F24" s="132"/>
      <c r="G24" s="132"/>
      <c r="H24" s="134"/>
    </row>
    <row r="25" spans="1:8" ht="15" customHeight="1" x14ac:dyDescent="0.2">
      <c r="A25" s="135"/>
      <c r="B25" s="132"/>
      <c r="C25" s="132"/>
      <c r="D25" s="133"/>
      <c r="E25" s="135"/>
      <c r="F25" s="132"/>
      <c r="G25" s="132"/>
      <c r="H25" s="134"/>
    </row>
    <row r="26" spans="1:8" ht="15" customHeight="1" x14ac:dyDescent="0.2">
      <c r="A26" s="135"/>
      <c r="B26" s="132"/>
      <c r="C26" s="132"/>
      <c r="D26" s="133"/>
      <c r="E26" s="135"/>
      <c r="F26" s="132"/>
      <c r="G26" s="132"/>
      <c r="H26" s="134"/>
    </row>
    <row r="27" spans="1:8" ht="15" customHeight="1" x14ac:dyDescent="0.2">
      <c r="A27" s="135"/>
      <c r="B27" s="132"/>
      <c r="C27" s="132"/>
      <c r="D27" s="133"/>
      <c r="E27" s="135"/>
      <c r="F27" s="132"/>
      <c r="G27" s="132"/>
      <c r="H27" s="134"/>
    </row>
    <row r="28" spans="1:8" ht="15" customHeight="1" x14ac:dyDescent="0.2">
      <c r="A28" s="135"/>
      <c r="B28" s="132"/>
      <c r="C28" s="132"/>
      <c r="D28" s="133"/>
      <c r="E28" s="135"/>
      <c r="F28" s="132"/>
      <c r="G28" s="132"/>
      <c r="H28" s="134"/>
    </row>
    <row r="29" spans="1:8" ht="15" customHeight="1" x14ac:dyDescent="0.2">
      <c r="A29" s="135"/>
      <c r="B29" s="132"/>
      <c r="C29" s="132"/>
      <c r="D29" s="133"/>
      <c r="E29" s="135"/>
      <c r="F29" s="132"/>
      <c r="G29" s="132"/>
      <c r="H29" s="134"/>
    </row>
    <row r="30" spans="1:8" ht="15" customHeight="1" x14ac:dyDescent="0.2">
      <c r="A30" s="135"/>
      <c r="B30" s="132"/>
      <c r="C30" s="132"/>
      <c r="D30" s="133"/>
      <c r="E30" s="135"/>
      <c r="F30" s="132"/>
      <c r="G30" s="132"/>
      <c r="H30" s="134"/>
    </row>
    <row r="31" spans="1:8" ht="15" customHeight="1" x14ac:dyDescent="0.2">
      <c r="A31" s="135"/>
      <c r="B31" s="132"/>
      <c r="C31" s="132"/>
      <c r="D31" s="133"/>
      <c r="E31" s="135"/>
      <c r="F31" s="132"/>
      <c r="G31" s="132"/>
      <c r="H31" s="134"/>
    </row>
    <row r="32" spans="1:8" ht="15" customHeight="1" x14ac:dyDescent="0.2">
      <c r="A32" s="135"/>
      <c r="B32" s="132"/>
      <c r="C32" s="132"/>
      <c r="D32" s="133"/>
      <c r="E32" s="135"/>
      <c r="F32" s="132"/>
      <c r="G32" s="132"/>
      <c r="H32" s="134"/>
    </row>
    <row r="33" spans="1:8" ht="15" customHeight="1" x14ac:dyDescent="0.2">
      <c r="A33" s="135"/>
      <c r="B33" s="132"/>
      <c r="C33" s="132"/>
      <c r="D33" s="133"/>
      <c r="E33" s="135"/>
      <c r="F33" s="132"/>
      <c r="G33" s="132"/>
      <c r="H33" s="134"/>
    </row>
    <row r="34" spans="1:8" ht="15" customHeight="1" x14ac:dyDescent="0.2">
      <c r="A34" s="135"/>
      <c r="B34" s="132"/>
      <c r="C34" s="132"/>
      <c r="D34" s="133"/>
      <c r="E34" s="135"/>
      <c r="F34" s="132"/>
      <c r="G34" s="132"/>
      <c r="H34" s="134"/>
    </row>
    <row r="35" spans="1:8" ht="15" customHeight="1" x14ac:dyDescent="0.2">
      <c r="A35" s="135"/>
      <c r="B35" s="132"/>
      <c r="C35" s="132"/>
      <c r="D35" s="133"/>
      <c r="E35" s="135"/>
      <c r="F35" s="132"/>
      <c r="G35" s="132"/>
      <c r="H35" s="134"/>
    </row>
    <row r="36" spans="1:8" ht="15" customHeight="1" x14ac:dyDescent="0.2">
      <c r="A36" s="135"/>
      <c r="B36" s="132"/>
      <c r="C36" s="132"/>
      <c r="D36" s="133"/>
      <c r="E36" s="135"/>
      <c r="F36" s="132"/>
      <c r="G36" s="132"/>
      <c r="H36" s="134"/>
    </row>
    <row r="37" spans="1:8" ht="15" customHeight="1" x14ac:dyDescent="0.2">
      <c r="A37" s="135"/>
      <c r="B37" s="132"/>
      <c r="C37" s="132"/>
      <c r="D37" s="133"/>
      <c r="E37" s="135"/>
      <c r="F37" s="132"/>
      <c r="G37" s="132"/>
      <c r="H37" s="134"/>
    </row>
    <row r="38" spans="1:8" ht="15" customHeight="1" x14ac:dyDescent="0.2">
      <c r="A38" s="135"/>
      <c r="B38" s="132"/>
      <c r="C38" s="132"/>
      <c r="D38" s="133"/>
      <c r="E38" s="135"/>
      <c r="F38" s="132"/>
      <c r="G38" s="132"/>
      <c r="H38" s="134"/>
    </row>
    <row r="39" spans="1:8" ht="15" customHeight="1" x14ac:dyDescent="0.2">
      <c r="A39" s="135"/>
      <c r="B39" s="132"/>
      <c r="C39" s="132"/>
      <c r="D39" s="133"/>
      <c r="E39" s="135"/>
      <c r="F39" s="132"/>
      <c r="G39" s="132"/>
      <c r="H39" s="134"/>
    </row>
    <row r="40" spans="1:8" ht="15" customHeight="1" x14ac:dyDescent="0.2">
      <c r="A40" s="135"/>
      <c r="B40" s="132"/>
      <c r="C40" s="132"/>
      <c r="D40" s="133"/>
      <c r="E40" s="135"/>
      <c r="F40" s="132"/>
      <c r="G40" s="132"/>
      <c r="H40" s="134"/>
    </row>
    <row r="41" spans="1:8" ht="15" customHeight="1" thickBot="1" x14ac:dyDescent="0.25">
      <c r="A41" s="135"/>
      <c r="B41" s="132"/>
      <c r="C41" s="132"/>
      <c r="D41" s="136"/>
      <c r="E41" s="135"/>
      <c r="F41" s="132"/>
      <c r="G41" s="132"/>
      <c r="H41" s="134"/>
    </row>
    <row r="42" spans="1:8" ht="20.100000000000001" customHeight="1" x14ac:dyDescent="0.2">
      <c r="D42" s="72"/>
      <c r="H42" s="72"/>
    </row>
    <row r="43" spans="1:8" ht="20.100000000000001" customHeight="1" thickBot="1" x14ac:dyDescent="0.25">
      <c r="C43" t="s">
        <v>100</v>
      </c>
      <c r="D43" s="118">
        <f>SUM(D17:D41)</f>
        <v>0</v>
      </c>
      <c r="G43" t="s">
        <v>101</v>
      </c>
      <c r="H43" s="118">
        <f>SUM(H17:H41)</f>
        <v>0</v>
      </c>
    </row>
    <row r="44" spans="1:8" ht="20.100000000000001" customHeight="1" x14ac:dyDescent="0.2"/>
    <row r="45" spans="1:8" ht="20.100000000000001" customHeight="1" thickBot="1" x14ac:dyDescent="0.25">
      <c r="E45" s="24" t="s">
        <v>102</v>
      </c>
      <c r="F45" s="25"/>
      <c r="G45" s="25" t="s">
        <v>103</v>
      </c>
      <c r="H45" s="119">
        <f>D43+H43</f>
        <v>0</v>
      </c>
    </row>
    <row r="46" spans="1:8" ht="20.100000000000001" customHeight="1" thickTop="1" x14ac:dyDescent="0.2"/>
    <row r="47" spans="1:8" ht="20.100000000000001" customHeight="1" x14ac:dyDescent="0.2"/>
    <row r="48" spans="1: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</sheetData>
  <sheetProtection algorithmName="SHA-512" hashValue="TtmK6MJekY+qPp1OMAEnTpKJs2rh7ryO25iEoLf0zOo15dnkWWs/rnWG9jxcvdmSEUJmkaBnqzGXNo8rULXOaQ==" saltValue="xWr7JxrvelYup9NwtuPjwg==" spinCount="100000" sheet="1" objects="1" scenarios="1"/>
  <protectedRanges>
    <protectedRange sqref="A18:H41" name="Bereich1"/>
  </protectedRanges>
  <mergeCells count="7">
    <mergeCell ref="E4:F4"/>
    <mergeCell ref="A7:C7"/>
    <mergeCell ref="F7:H7"/>
    <mergeCell ref="B12:C12"/>
    <mergeCell ref="E12:G12"/>
    <mergeCell ref="F6:H6"/>
    <mergeCell ref="C9:G9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horizontalDpi="180" verticalDpi="180" r:id="rId1"/>
  <headerFooter alignWithMargins="0"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5"/>
  <dimension ref="A2:B5"/>
  <sheetViews>
    <sheetView workbookViewId="0">
      <selection activeCell="B9" sqref="B9"/>
    </sheetView>
  </sheetViews>
  <sheetFormatPr baseColWidth="10" defaultColWidth="11.42578125" defaultRowHeight="12.75" x14ac:dyDescent="0.2"/>
  <sheetData>
    <row r="2" spans="1:2" x14ac:dyDescent="0.2">
      <c r="A2" s="4" t="s">
        <v>105</v>
      </c>
      <c r="B2" s="4" t="s">
        <v>106</v>
      </c>
    </row>
    <row r="3" spans="1:2" x14ac:dyDescent="0.2">
      <c r="A3" s="4" t="s">
        <v>107</v>
      </c>
      <c r="B3" s="4" t="s">
        <v>108</v>
      </c>
    </row>
    <row r="4" spans="1:2" x14ac:dyDescent="0.2">
      <c r="A4" s="4" t="s">
        <v>109</v>
      </c>
      <c r="B4" s="4" t="s">
        <v>110</v>
      </c>
    </row>
    <row r="5" spans="1:2" x14ac:dyDescent="0.2">
      <c r="A5" s="4" t="s">
        <v>111</v>
      </c>
      <c r="B5" s="4" t="s">
        <v>112</v>
      </c>
    </row>
  </sheetData>
  <phoneticPr fontId="3" type="noConversion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A733965275F64C9CDC1D5254221224" ma:contentTypeVersion="13" ma:contentTypeDescription="Ein neues Dokument erstellen." ma:contentTypeScope="" ma:versionID="0410b3d206e536dbf4abf5a9e2060cdd">
  <xsd:schema xmlns:xsd="http://www.w3.org/2001/XMLSchema" xmlns:xs="http://www.w3.org/2001/XMLSchema" xmlns:p="http://schemas.microsoft.com/office/2006/metadata/properties" xmlns:ns3="6d7dd406-74a5-461d-930e-c610620ea99e" xmlns:ns4="7e71fe92-398f-43fd-be46-ab1b42481d35" targetNamespace="http://schemas.microsoft.com/office/2006/metadata/properties" ma:root="true" ma:fieldsID="610397eb1aa027a8e213acf9f5a63030" ns3:_="" ns4:_="">
    <xsd:import namespace="6d7dd406-74a5-461d-930e-c610620ea99e"/>
    <xsd:import namespace="7e71fe92-398f-43fd-be46-ab1b42481d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7dd406-74a5-461d-930e-c610620ea9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71fe92-398f-43fd-be46-ab1b42481d3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9F3AE1-2E48-42CE-A4FC-8FD2B838A1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7dd406-74a5-461d-930e-c610620ea99e"/>
    <ds:schemaRef ds:uri="7e71fe92-398f-43fd-be46-ab1b42481d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1350CB-8A67-449F-85E1-99FADF77D6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1</vt:i4>
      </vt:variant>
    </vt:vector>
  </HeadingPairs>
  <TitlesOfParts>
    <vt:vector size="7" baseType="lpstr">
      <vt:lpstr>Beschreibung</vt:lpstr>
      <vt:lpstr>Auslagenabrechnung</vt:lpstr>
      <vt:lpstr>Auslagen Übertrag</vt:lpstr>
      <vt:lpstr>Telefon  Porto</vt:lpstr>
      <vt:lpstr>Telefon  Porto (2)</vt:lpstr>
      <vt:lpstr>Passwörter</vt:lpstr>
      <vt:lpstr>Auslagenabrechnung!Druckbereich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Sportschule Kaiserau</dc:creator>
  <cp:keywords/>
  <dc:description/>
  <cp:lastModifiedBy>Paschen, Wilfried</cp:lastModifiedBy>
  <cp:revision/>
  <dcterms:created xsi:type="dcterms:W3CDTF">2001-03-12T13:38:59Z</dcterms:created>
  <dcterms:modified xsi:type="dcterms:W3CDTF">2023-03-15T10:52:12Z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0x010100D2A733965275F64C9CDC1D5254221224</vt:lpwstr>
  </property>
</Properties>
</file>